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Publication_CSI\Acuracy_analysis_EC150\Figure_Data_EC150\"/>
    </mc:Choice>
  </mc:AlternateContent>
  <xr:revisionPtr revIDLastSave="0" documentId="13_ncr:1_{DBDEA34D-F8B1-4194-A15F-8ACAEA8DD723}" xr6:coauthVersionLast="44" xr6:coauthVersionMax="44" xr10:uidLastSave="{00000000-0000-0000-0000-000000000000}"/>
  <bookViews>
    <workbookView xWindow="2649" yWindow="0" windowWidth="19562" windowHeight="15718" activeTab="2" xr2:uid="{00000000-000D-0000-FFFF-FFFF00000000}"/>
  </bookViews>
  <sheets>
    <sheet name="Saturate" sheetId="1" r:id="rId1"/>
    <sheet name="Limit_cal" sheetId="8" r:id="rId2"/>
    <sheet name="Summary" sheetId="6" r:id="rId3"/>
    <sheet name="Fig_gain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I55" i="1"/>
  <c r="H5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" i="1"/>
  <c r="I5" i="1"/>
  <c r="J35" i="1" l="1"/>
  <c r="J36" i="1"/>
  <c r="J37" i="1"/>
  <c r="J38" i="1"/>
  <c r="J39" i="1"/>
  <c r="J40" i="1"/>
  <c r="J30" i="1"/>
  <c r="J31" i="1"/>
  <c r="J32" i="1"/>
  <c r="J33" i="1"/>
  <c r="J3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5" i="1"/>
  <c r="C106" i="8" l="1"/>
  <c r="C107" i="8" s="1"/>
  <c r="C108" i="8" s="1"/>
  <c r="C109" i="8" s="1"/>
  <c r="C110" i="8" s="1"/>
  <c r="C111" i="8" s="1"/>
  <c r="C112" i="8" s="1"/>
  <c r="C113" i="8" s="1"/>
  <c r="C114" i="8" s="1"/>
  <c r="C115" i="8" s="1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47" i="8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3" i="8"/>
  <c r="C4" i="8" s="1"/>
  <c r="C5" i="8" s="1"/>
  <c r="C6" i="8" s="1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E5" i="6" l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D73" i="6" l="1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C59" i="1" l="1"/>
  <c r="C115" i="1"/>
  <c r="C139" i="1"/>
  <c r="C146" i="1"/>
  <c r="C147" i="1"/>
  <c r="C171" i="1"/>
  <c r="C7" i="1"/>
  <c r="C12" i="1"/>
  <c r="C17" i="1"/>
  <c r="C18" i="1"/>
  <c r="C20" i="1"/>
  <c r="C25" i="1"/>
  <c r="C26" i="1"/>
  <c r="C28" i="1"/>
  <c r="C33" i="1"/>
  <c r="C44" i="1"/>
  <c r="C49" i="1"/>
  <c r="C50" i="1"/>
  <c r="C52" i="1"/>
  <c r="C57" i="1"/>
  <c r="C58" i="1"/>
  <c r="C60" i="1"/>
  <c r="C65" i="1"/>
  <c r="C68" i="1"/>
  <c r="C73" i="1"/>
  <c r="C76" i="1"/>
  <c r="C84" i="1"/>
  <c r="C89" i="1"/>
  <c r="C90" i="1"/>
  <c r="C92" i="1"/>
  <c r="C98" i="1"/>
  <c r="C100" i="1"/>
  <c r="C105" i="1"/>
  <c r="C106" i="1"/>
  <c r="C108" i="1"/>
  <c r="C116" i="1"/>
  <c r="C121" i="1"/>
  <c r="C122" i="1"/>
  <c r="C124" i="1"/>
  <c r="C132" i="1"/>
  <c r="C137" i="1"/>
  <c r="C140" i="1"/>
  <c r="C148" i="1"/>
  <c r="C153" i="1"/>
  <c r="C154" i="1"/>
  <c r="C156" i="1"/>
  <c r="C161" i="1"/>
  <c r="C162" i="1"/>
  <c r="C164" i="1"/>
  <c r="C169" i="1"/>
  <c r="C172" i="1"/>
  <c r="C178" i="1"/>
  <c r="C180" i="1"/>
  <c r="C185" i="1"/>
  <c r="C188" i="1"/>
  <c r="C193" i="1"/>
  <c r="C194" i="1"/>
  <c r="C196" i="1"/>
  <c r="C201" i="1"/>
  <c r="E5" i="1"/>
  <c r="C5" i="1" s="1"/>
  <c r="C9" i="1"/>
  <c r="C34" i="1"/>
  <c r="C41" i="1"/>
  <c r="C42" i="1"/>
  <c r="C66" i="1"/>
  <c r="C81" i="1"/>
  <c r="C82" i="1"/>
  <c r="C97" i="1"/>
  <c r="C113" i="1"/>
  <c r="C114" i="1"/>
  <c r="C129" i="1"/>
  <c r="C138" i="1"/>
  <c r="C145" i="1"/>
  <c r="C170" i="1"/>
  <c r="C177" i="1"/>
  <c r="C202" i="1"/>
  <c r="C36" i="1" l="1"/>
  <c r="C39" i="1"/>
  <c r="C179" i="1"/>
  <c r="C67" i="1"/>
  <c r="C8" i="1"/>
  <c r="C51" i="1"/>
  <c r="C10" i="1"/>
  <c r="C181" i="1"/>
  <c r="C43" i="1"/>
  <c r="C182" i="1"/>
  <c r="C167" i="1"/>
  <c r="C54" i="1"/>
  <c r="C14" i="1"/>
  <c r="C74" i="1"/>
  <c r="C195" i="1"/>
  <c r="C163" i="1"/>
  <c r="C131" i="1"/>
  <c r="C99" i="1"/>
  <c r="C35" i="1"/>
  <c r="C200" i="1"/>
  <c r="C32" i="1"/>
  <c r="C130" i="1"/>
  <c r="C91" i="1"/>
  <c r="C27" i="1"/>
  <c r="C192" i="1"/>
  <c r="C94" i="1"/>
  <c r="C136" i="1"/>
  <c r="C87" i="1"/>
  <c r="C189" i="1"/>
  <c r="C165" i="1"/>
  <c r="C69" i="1"/>
  <c r="C190" i="1"/>
  <c r="C150" i="1"/>
  <c r="C104" i="1"/>
  <c r="C56" i="1"/>
  <c r="C72" i="1"/>
  <c r="C11" i="1"/>
  <c r="C199" i="1"/>
  <c r="C160" i="1"/>
  <c r="C127" i="1"/>
  <c r="C46" i="1"/>
  <c r="C31" i="1"/>
  <c r="C184" i="1"/>
  <c r="C152" i="1"/>
  <c r="C120" i="1"/>
  <c r="C88" i="1"/>
  <c r="C48" i="1"/>
  <c r="C16" i="1"/>
  <c r="C187" i="1"/>
  <c r="C155" i="1"/>
  <c r="C123" i="1"/>
  <c r="C83" i="1"/>
  <c r="C19" i="1"/>
  <c r="C158" i="1"/>
  <c r="C119" i="1"/>
  <c r="C63" i="1"/>
  <c r="C24" i="1"/>
  <c r="C197" i="1"/>
  <c r="C173" i="1"/>
  <c r="C133" i="1"/>
  <c r="C135" i="1"/>
  <c r="C22" i="1"/>
  <c r="C107" i="1"/>
  <c r="C168" i="1"/>
  <c r="C126" i="1"/>
  <c r="C95" i="1"/>
  <c r="C64" i="1"/>
  <c r="C183" i="1"/>
  <c r="C151" i="1"/>
  <c r="C47" i="1"/>
  <c r="C15" i="1"/>
  <c r="C186" i="1"/>
  <c r="C75" i="1"/>
  <c r="C157" i="1"/>
  <c r="C149" i="1"/>
  <c r="C141" i="1"/>
  <c r="C125" i="1"/>
  <c r="C117" i="1"/>
  <c r="C109" i="1"/>
  <c r="C101" i="1"/>
  <c r="C93" i="1"/>
  <c r="C85" i="1"/>
  <c r="C77" i="1"/>
  <c r="C61" i="1"/>
  <c r="C53" i="1"/>
  <c r="C45" i="1"/>
  <c r="C37" i="1"/>
  <c r="C29" i="1"/>
  <c r="C21" i="1"/>
  <c r="C13" i="1"/>
  <c r="C40" i="1"/>
  <c r="C191" i="1"/>
  <c r="C175" i="1"/>
  <c r="C159" i="1"/>
  <c r="C143" i="1"/>
  <c r="C111" i="1"/>
  <c r="C103" i="1"/>
  <c r="C79" i="1"/>
  <c r="C71" i="1"/>
  <c r="C55" i="1"/>
  <c r="C23" i="1"/>
  <c r="C176" i="1"/>
  <c r="C144" i="1"/>
  <c r="C128" i="1"/>
  <c r="C112" i="1"/>
  <c r="C96" i="1"/>
  <c r="C80" i="1"/>
  <c r="C198" i="1"/>
  <c r="C174" i="1"/>
  <c r="C166" i="1"/>
  <c r="C142" i="1"/>
  <c r="C134" i="1"/>
  <c r="C118" i="1"/>
  <c r="C110" i="1"/>
  <c r="C102" i="1"/>
  <c r="C86" i="1"/>
  <c r="C78" i="1"/>
  <c r="C70" i="1"/>
  <c r="C62" i="1"/>
  <c r="C38" i="1"/>
  <c r="C30" i="1"/>
  <c r="C6" i="1"/>
  <c r="D6" i="6" l="1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5" i="6"/>
</calcChain>
</file>

<file path=xl/sharedStrings.xml><?xml version="1.0" encoding="utf-8"?>
<sst xmlns="http://schemas.openxmlformats.org/spreadsheetml/2006/main" count="22" uniqueCount="14">
  <si>
    <t xml:space="preserve">Air temperature </t>
  </si>
  <si>
    <t>f( P)</t>
  </si>
  <si>
    <t>RH=100%</t>
  </si>
  <si>
    <t>d_wz</t>
  </si>
  <si>
    <t>d_wg</t>
  </si>
  <si>
    <t>T</t>
  </si>
  <si>
    <t xml:space="preserve">Iinterpolation value </t>
  </si>
  <si>
    <t>Zro_err_H2O</t>
  </si>
  <si>
    <t>Span_err_H2O</t>
  </si>
  <si>
    <t>Zro_drift</t>
  </si>
  <si>
    <t>Gain_drift</t>
  </si>
  <si>
    <t>P=101.325 kPa</t>
  </si>
  <si>
    <t>rho_s</t>
  </si>
  <si>
    <r>
      <t>gH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</si>
</sst>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9" fontId="0" fillId="0" borderId="0" xfId="0" applyNumberFormat="1"/>
    <xf numFmtId="0" fontId="1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Figure_Acuracy_H2O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Summary!$B$5:$B$202</c:f>
              <c:numCache>
                <c:formatCode>General</c:formatCode>
                <c:ptCount val="198"/>
                <c:pt idx="0">
                  <c:v>2.5000000000000001E-2</c:v>
                </c:pt>
                <c:pt idx="1">
                  <c:v>2.4500000000000001E-2</c:v>
                </c:pt>
                <c:pt idx="2">
                  <c:v>2.4E-2</c:v>
                </c:pt>
                <c:pt idx="3">
                  <c:v>2.35E-2</c:v>
                </c:pt>
                <c:pt idx="4">
                  <c:v>2.3E-2</c:v>
                </c:pt>
                <c:pt idx="5">
                  <c:v>2.2499999999999999E-2</c:v>
                </c:pt>
                <c:pt idx="6">
                  <c:v>2.1999999999999999E-2</c:v>
                </c:pt>
                <c:pt idx="7">
                  <c:v>2.1499999999999998E-2</c:v>
                </c:pt>
                <c:pt idx="8">
                  <c:v>2.0999999999999998E-2</c:v>
                </c:pt>
                <c:pt idx="9">
                  <c:v>2.0500000000000001E-2</c:v>
                </c:pt>
                <c:pt idx="10">
                  <c:v>0.02</c:v>
                </c:pt>
                <c:pt idx="11">
                  <c:v>1.95E-2</c:v>
                </c:pt>
                <c:pt idx="12">
                  <c:v>1.9E-2</c:v>
                </c:pt>
                <c:pt idx="13">
                  <c:v>1.8499999999999999E-2</c:v>
                </c:pt>
                <c:pt idx="14">
                  <c:v>1.7999999999999999E-2</c:v>
                </c:pt>
                <c:pt idx="15">
                  <c:v>1.7500000000000002E-2</c:v>
                </c:pt>
                <c:pt idx="16">
                  <c:v>1.7000000000000001E-2</c:v>
                </c:pt>
                <c:pt idx="17">
                  <c:v>1.6500000000000001E-2</c:v>
                </c:pt>
                <c:pt idx="18">
                  <c:v>1.6E-2</c:v>
                </c:pt>
                <c:pt idx="19">
                  <c:v>1.55E-2</c:v>
                </c:pt>
                <c:pt idx="20">
                  <c:v>1.4999999999999999E-2</c:v>
                </c:pt>
                <c:pt idx="21">
                  <c:v>1.4499999999999999E-2</c:v>
                </c:pt>
                <c:pt idx="22">
                  <c:v>1.4000000000000002E-2</c:v>
                </c:pt>
                <c:pt idx="23">
                  <c:v>1.3500000000000002E-2</c:v>
                </c:pt>
                <c:pt idx="24">
                  <c:v>1.3000000000000001E-2</c:v>
                </c:pt>
                <c:pt idx="25">
                  <c:v>1.2500000000000001E-2</c:v>
                </c:pt>
                <c:pt idx="26">
                  <c:v>1.2E-2</c:v>
                </c:pt>
                <c:pt idx="27">
                  <c:v>1.15E-2</c:v>
                </c:pt>
                <c:pt idx="28">
                  <c:v>1.0999999999999999E-2</c:v>
                </c:pt>
                <c:pt idx="29">
                  <c:v>1.0499999999999999E-2</c:v>
                </c:pt>
                <c:pt idx="30">
                  <c:v>0.01</c:v>
                </c:pt>
                <c:pt idx="31">
                  <c:v>9.4999999999999998E-3</c:v>
                </c:pt>
                <c:pt idx="32">
                  <c:v>8.9999999999999993E-3</c:v>
                </c:pt>
                <c:pt idx="33">
                  <c:v>8.5000000000000006E-3</c:v>
                </c:pt>
                <c:pt idx="34">
                  <c:v>8.0000000000000002E-3</c:v>
                </c:pt>
                <c:pt idx="35">
                  <c:v>7.4999999999999997E-3</c:v>
                </c:pt>
                <c:pt idx="36">
                  <c:v>7.000000000000001E-3</c:v>
                </c:pt>
                <c:pt idx="37">
                  <c:v>6.5000000000000006E-3</c:v>
                </c:pt>
                <c:pt idx="38">
                  <c:v>6.0000000000000001E-3</c:v>
                </c:pt>
                <c:pt idx="39">
                  <c:v>5.4999999999999997E-3</c:v>
                </c:pt>
                <c:pt idx="40">
                  <c:v>5.0000000000000001E-3</c:v>
                </c:pt>
                <c:pt idx="41">
                  <c:v>4.4999999999999997E-3</c:v>
                </c:pt>
                <c:pt idx="42">
                  <c:v>4.0000000000000001E-3</c:v>
                </c:pt>
                <c:pt idx="43">
                  <c:v>3.5000000000000005E-3</c:v>
                </c:pt>
                <c:pt idx="44">
                  <c:v>3.0000000000000001E-3</c:v>
                </c:pt>
                <c:pt idx="45">
                  <c:v>2.5000000000000001E-3</c:v>
                </c:pt>
                <c:pt idx="46">
                  <c:v>2E-3</c:v>
                </c:pt>
                <c:pt idx="47">
                  <c:v>1.5E-3</c:v>
                </c:pt>
                <c:pt idx="48">
                  <c:v>1E-3</c:v>
                </c:pt>
                <c:pt idx="49">
                  <c:v>5.0000000000000001E-4</c:v>
                </c:pt>
                <c:pt idx="50">
                  <c:v>0</c:v>
                </c:pt>
                <c:pt idx="51">
                  <c:v>5.0000000000000001E-4</c:v>
                </c:pt>
                <c:pt idx="52">
                  <c:v>1E-3</c:v>
                </c:pt>
                <c:pt idx="53">
                  <c:v>1.5E-3</c:v>
                </c:pt>
                <c:pt idx="54">
                  <c:v>2E-3</c:v>
                </c:pt>
                <c:pt idx="55">
                  <c:v>2.5000000000000001E-3</c:v>
                </c:pt>
                <c:pt idx="56">
                  <c:v>3.0000000000000001E-3</c:v>
                </c:pt>
                <c:pt idx="57">
                  <c:v>3.5000000000000005E-3</c:v>
                </c:pt>
                <c:pt idx="58">
                  <c:v>4.0000000000000001E-3</c:v>
                </c:pt>
                <c:pt idx="59">
                  <c:v>4.4999999999999997E-3</c:v>
                </c:pt>
                <c:pt idx="60">
                  <c:v>5.0000000000000001E-3</c:v>
                </c:pt>
                <c:pt idx="61">
                  <c:v>5.4999999999999997E-3</c:v>
                </c:pt>
                <c:pt idx="62">
                  <c:v>6.0000000000000001E-3</c:v>
                </c:pt>
                <c:pt idx="63">
                  <c:v>6.5000000000000006E-3</c:v>
                </c:pt>
                <c:pt idx="64">
                  <c:v>7.000000000000001E-3</c:v>
                </c:pt>
                <c:pt idx="65">
                  <c:v>7.4999999999999997E-3</c:v>
                </c:pt>
                <c:pt idx="66">
                  <c:v>8.0000000000000002E-3</c:v>
                </c:pt>
                <c:pt idx="67">
                  <c:v>8.5000000000000006E-3</c:v>
                </c:pt>
                <c:pt idx="68">
                  <c:v>8.5500000000000003E-3</c:v>
                </c:pt>
                <c:pt idx="69">
                  <c:v>8.6000000000000017E-3</c:v>
                </c:pt>
                <c:pt idx="70">
                  <c:v>8.6499999999999997E-3</c:v>
                </c:pt>
                <c:pt idx="71">
                  <c:v>8.6999999999999994E-3</c:v>
                </c:pt>
                <c:pt idx="72">
                  <c:v>8.7500000000000008E-3</c:v>
                </c:pt>
                <c:pt idx="73">
                  <c:v>8.8000000000000005E-3</c:v>
                </c:pt>
                <c:pt idx="74">
                  <c:v>8.8500000000000002E-3</c:v>
                </c:pt>
                <c:pt idx="75">
                  <c:v>8.8999999999999982E-3</c:v>
                </c:pt>
                <c:pt idx="76">
                  <c:v>8.9499999999999996E-3</c:v>
                </c:pt>
                <c:pt idx="77">
                  <c:v>8.9999999999999993E-3</c:v>
                </c:pt>
                <c:pt idx="78">
                  <c:v>9.0500000000000008E-3</c:v>
                </c:pt>
                <c:pt idx="79">
                  <c:v>9.1000000000000004E-3</c:v>
                </c:pt>
                <c:pt idx="80">
                  <c:v>9.1499999999999984E-3</c:v>
                </c:pt>
                <c:pt idx="81">
                  <c:v>9.1999999999999998E-3</c:v>
                </c:pt>
                <c:pt idx="82">
                  <c:v>9.2499999999999995E-3</c:v>
                </c:pt>
                <c:pt idx="83">
                  <c:v>9.300000000000001E-3</c:v>
                </c:pt>
                <c:pt idx="84">
                  <c:v>9.3500000000000007E-3</c:v>
                </c:pt>
                <c:pt idx="85">
                  <c:v>9.3999999999999986E-3</c:v>
                </c:pt>
                <c:pt idx="86">
                  <c:v>9.4500000000000001E-3</c:v>
                </c:pt>
                <c:pt idx="87">
                  <c:v>9.4999999999999998E-3</c:v>
                </c:pt>
                <c:pt idx="88">
                  <c:v>9.5500000000000012E-3</c:v>
                </c:pt>
                <c:pt idx="89">
                  <c:v>9.6000000000000009E-3</c:v>
                </c:pt>
                <c:pt idx="90">
                  <c:v>9.6499999999999989E-3</c:v>
                </c:pt>
                <c:pt idx="91">
                  <c:v>9.6999999999999986E-3</c:v>
                </c:pt>
                <c:pt idx="92">
                  <c:v>9.75E-3</c:v>
                </c:pt>
                <c:pt idx="93">
                  <c:v>9.7999999999999997E-3</c:v>
                </c:pt>
                <c:pt idx="94">
                  <c:v>9.8500000000000011E-3</c:v>
                </c:pt>
                <c:pt idx="95">
                  <c:v>9.8999999999999991E-3</c:v>
                </c:pt>
                <c:pt idx="96">
                  <c:v>9.9499999999999988E-3</c:v>
                </c:pt>
                <c:pt idx="97">
                  <c:v>0.01</c:v>
                </c:pt>
                <c:pt idx="98">
                  <c:v>1.005E-2</c:v>
                </c:pt>
                <c:pt idx="99">
                  <c:v>1.0100000000000001E-2</c:v>
                </c:pt>
                <c:pt idx="100">
                  <c:v>1.0150000000000048E-2</c:v>
                </c:pt>
                <c:pt idx="101">
                  <c:v>1.0199999999999999E-2</c:v>
                </c:pt>
                <c:pt idx="102">
                  <c:v>1.025E-2</c:v>
                </c:pt>
                <c:pt idx="103">
                  <c:v>1.030000000000005E-2</c:v>
                </c:pt>
                <c:pt idx="104">
                  <c:v>1.035000000000005E-2</c:v>
                </c:pt>
                <c:pt idx="105">
                  <c:v>1.0400000000000048E-2</c:v>
                </c:pt>
                <c:pt idx="106">
                  <c:v>1.0449999999999999E-2</c:v>
                </c:pt>
                <c:pt idx="107">
                  <c:v>1.0500000000000049E-2</c:v>
                </c:pt>
                <c:pt idx="108">
                  <c:v>1.0550000000000051E-2</c:v>
                </c:pt>
                <c:pt idx="109">
                  <c:v>1.060000000000005E-2</c:v>
                </c:pt>
                <c:pt idx="110">
                  <c:v>1.0650000000000048E-2</c:v>
                </c:pt>
                <c:pt idx="111">
                  <c:v>1.070000000000005E-2</c:v>
                </c:pt>
                <c:pt idx="112">
                  <c:v>1.0750000000000049E-2</c:v>
                </c:pt>
                <c:pt idx="113">
                  <c:v>1.0800000000000051E-2</c:v>
                </c:pt>
                <c:pt idx="114">
                  <c:v>1.0850000000000051E-2</c:v>
                </c:pt>
                <c:pt idx="115">
                  <c:v>1.0900000000000049E-2</c:v>
                </c:pt>
                <c:pt idx="116">
                  <c:v>1.0950000000000048E-2</c:v>
                </c:pt>
                <c:pt idx="117">
                  <c:v>1.100000000000005E-2</c:v>
                </c:pt>
                <c:pt idx="118">
                  <c:v>1.1050000000000049E-2</c:v>
                </c:pt>
                <c:pt idx="119">
                  <c:v>1.1100000000000051E-2</c:v>
                </c:pt>
                <c:pt idx="120">
                  <c:v>1.1150000000000049E-2</c:v>
                </c:pt>
                <c:pt idx="121">
                  <c:v>1.1200000000000048E-2</c:v>
                </c:pt>
                <c:pt idx="122">
                  <c:v>1.125000000000005E-2</c:v>
                </c:pt>
                <c:pt idx="123">
                  <c:v>1.130000000000005E-2</c:v>
                </c:pt>
                <c:pt idx="124">
                  <c:v>1.1350000000000051E-2</c:v>
                </c:pt>
                <c:pt idx="125">
                  <c:v>1.1400000000000049E-2</c:v>
                </c:pt>
                <c:pt idx="126">
                  <c:v>1.1450000000000049E-2</c:v>
                </c:pt>
                <c:pt idx="127">
                  <c:v>1.150000000000005E-2</c:v>
                </c:pt>
                <c:pt idx="128">
                  <c:v>1.155000000000005E-2</c:v>
                </c:pt>
                <c:pt idx="129">
                  <c:v>1.1600000000000051E-2</c:v>
                </c:pt>
                <c:pt idx="130">
                  <c:v>1.1650000000000049E-2</c:v>
                </c:pt>
                <c:pt idx="131">
                  <c:v>1.1700000000000049E-2</c:v>
                </c:pt>
                <c:pt idx="132">
                  <c:v>1.1750000000000049E-2</c:v>
                </c:pt>
                <c:pt idx="133">
                  <c:v>1.180000000000005E-2</c:v>
                </c:pt>
                <c:pt idx="134">
                  <c:v>1.1850000000000051E-2</c:v>
                </c:pt>
                <c:pt idx="135">
                  <c:v>1.1900000000000048E-2</c:v>
                </c:pt>
                <c:pt idx="136">
                  <c:v>1.1950000000000049E-2</c:v>
                </c:pt>
                <c:pt idx="137">
                  <c:v>1.2000000000000049E-2</c:v>
                </c:pt>
                <c:pt idx="138">
                  <c:v>1.205000000000005E-2</c:v>
                </c:pt>
                <c:pt idx="139">
                  <c:v>1.2100000000000052E-2</c:v>
                </c:pt>
                <c:pt idx="140">
                  <c:v>1.2150000000000048E-2</c:v>
                </c:pt>
                <c:pt idx="141">
                  <c:v>1.2200000000000049E-2</c:v>
                </c:pt>
                <c:pt idx="142">
                  <c:v>1.2250000000000049E-2</c:v>
                </c:pt>
                <c:pt idx="143">
                  <c:v>1.230000000000005E-2</c:v>
                </c:pt>
                <c:pt idx="144">
                  <c:v>1.2350000000000052E-2</c:v>
                </c:pt>
                <c:pt idx="145">
                  <c:v>1.2400000000000048E-2</c:v>
                </c:pt>
                <c:pt idx="146">
                  <c:v>1.245000000000005E-2</c:v>
                </c:pt>
                <c:pt idx="147">
                  <c:v>1.2500000000000049E-2</c:v>
                </c:pt>
                <c:pt idx="148">
                  <c:v>1.2550000000000051E-2</c:v>
                </c:pt>
                <c:pt idx="149">
                  <c:v>1.260000000000005E-2</c:v>
                </c:pt>
                <c:pt idx="150">
                  <c:v>1.2650000000000047E-2</c:v>
                </c:pt>
                <c:pt idx="151">
                  <c:v>1.270000000000005E-2</c:v>
                </c:pt>
                <c:pt idx="152">
                  <c:v>1.2750000000000049E-2</c:v>
                </c:pt>
                <c:pt idx="153">
                  <c:v>1.2800000000000051E-2</c:v>
                </c:pt>
                <c:pt idx="154">
                  <c:v>1.2850000000000051E-2</c:v>
                </c:pt>
                <c:pt idx="155">
                  <c:v>1.2900000000000047E-2</c:v>
                </c:pt>
                <c:pt idx="156">
                  <c:v>1.295000000000005E-2</c:v>
                </c:pt>
                <c:pt idx="157">
                  <c:v>1.300000000000005E-2</c:v>
                </c:pt>
                <c:pt idx="158">
                  <c:v>1.3050000000000051E-2</c:v>
                </c:pt>
                <c:pt idx="159">
                  <c:v>1.3100000000000051E-2</c:v>
                </c:pt>
                <c:pt idx="160">
                  <c:v>1.3150000000000047E-2</c:v>
                </c:pt>
                <c:pt idx="161">
                  <c:v>1.320000000000005E-2</c:v>
                </c:pt>
                <c:pt idx="162">
                  <c:v>1.325000000000005E-2</c:v>
                </c:pt>
                <c:pt idx="163">
                  <c:v>1.3300000000000051E-2</c:v>
                </c:pt>
                <c:pt idx="164">
                  <c:v>1.3350000000000051E-2</c:v>
                </c:pt>
                <c:pt idx="165">
                  <c:v>1.3400000000000047E-2</c:v>
                </c:pt>
                <c:pt idx="166">
                  <c:v>1.3450000000000049E-2</c:v>
                </c:pt>
                <c:pt idx="167">
                  <c:v>1.350000000000005E-2</c:v>
                </c:pt>
                <c:pt idx="168">
                  <c:v>1.3550000000000052E-2</c:v>
                </c:pt>
                <c:pt idx="169">
                  <c:v>1.3600000000000051E-2</c:v>
                </c:pt>
                <c:pt idx="170">
                  <c:v>1.3650000000000048E-2</c:v>
                </c:pt>
                <c:pt idx="171">
                  <c:v>1.3700000000000049E-2</c:v>
                </c:pt>
                <c:pt idx="172">
                  <c:v>1.375000000000005E-2</c:v>
                </c:pt>
                <c:pt idx="173">
                  <c:v>1.3800000000000052E-2</c:v>
                </c:pt>
                <c:pt idx="174">
                  <c:v>1.3850000000000102E-2</c:v>
                </c:pt>
                <c:pt idx="175">
                  <c:v>1.3900000000000102E-2</c:v>
                </c:pt>
                <c:pt idx="176">
                  <c:v>1.3950000000000098E-2</c:v>
                </c:pt>
                <c:pt idx="177">
                  <c:v>1.4000000000000099E-2</c:v>
                </c:pt>
                <c:pt idx="178">
                  <c:v>1.4050000000000101E-2</c:v>
                </c:pt>
                <c:pt idx="179">
                  <c:v>1.4100000000000102E-2</c:v>
                </c:pt>
                <c:pt idx="180">
                  <c:v>1.4150000000000102E-2</c:v>
                </c:pt>
                <c:pt idx="181">
                  <c:v>1.4200000000000098E-2</c:v>
                </c:pt>
                <c:pt idx="182">
                  <c:v>1.4250000000000099E-2</c:v>
                </c:pt>
                <c:pt idx="183">
                  <c:v>1.4300000000000101E-2</c:v>
                </c:pt>
                <c:pt idx="184">
                  <c:v>1.4350000000000102E-2</c:v>
                </c:pt>
                <c:pt idx="185">
                  <c:v>1.4400000000000102E-2</c:v>
                </c:pt>
                <c:pt idx="186">
                  <c:v>1.4450000000000098E-2</c:v>
                </c:pt>
                <c:pt idx="187">
                  <c:v>1.45000000000001E-2</c:v>
                </c:pt>
                <c:pt idx="188">
                  <c:v>1.4550000000000101E-2</c:v>
                </c:pt>
                <c:pt idx="189">
                  <c:v>1.4600000000000102E-2</c:v>
                </c:pt>
                <c:pt idx="190">
                  <c:v>1.4650000000000102E-2</c:v>
                </c:pt>
                <c:pt idx="191">
                  <c:v>1.4700000000000098E-2</c:v>
                </c:pt>
                <c:pt idx="192">
                  <c:v>1.47500000000001E-2</c:v>
                </c:pt>
                <c:pt idx="193">
                  <c:v>1.48000000000001E-2</c:v>
                </c:pt>
                <c:pt idx="194">
                  <c:v>1.4850000000000103E-2</c:v>
                </c:pt>
                <c:pt idx="195">
                  <c:v>1.4900000000000102E-2</c:v>
                </c:pt>
                <c:pt idx="196">
                  <c:v>1.4950000000000099E-2</c:v>
                </c:pt>
                <c:pt idx="197">
                  <c:v>1.50000000000001E-2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22-45AC-BEFC-2B82D6456B50}"/>
            </c:ext>
          </c:extLst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Summary!$C$5:$C$202</c:f>
              <c:numCache>
                <c:formatCode>General</c:formatCode>
                <c:ptCount val="198"/>
                <c:pt idx="0">
                  <c:v>6.3837052856245604E-4</c:v>
                </c:pt>
                <c:pt idx="1">
                  <c:v>6.9104457352613374E-4</c:v>
                </c:pt>
                <c:pt idx="2">
                  <c:v>7.4713284302876969E-4</c:v>
                </c:pt>
                <c:pt idx="3">
                  <c:v>8.0676109071630266E-4</c:v>
                </c:pt>
                <c:pt idx="4">
                  <c:v>8.7004889935202807E-4</c:v>
                </c:pt>
                <c:pt idx="5">
                  <c:v>9.3710795826357533E-4</c:v>
                </c:pt>
                <c:pt idx="6">
                  <c:v>1.0080401502267299E-3</c:v>
                </c:pt>
                <c:pt idx="7">
                  <c:v>1.0829354336985113E-3</c:v>
                </c:pt>
                <c:pt idx="8">
                  <c:v>1.1618695056135489E-3</c:v>
                </c:pt>
                <c:pt idx="9">
                  <c:v>1.2449012292420781E-3</c:v>
                </c:pt>
                <c:pt idx="10">
                  <c:v>1.3320698108752989E-3</c:v>
                </c:pt>
                <c:pt idx="11">
                  <c:v>1.423391708354693E-3</c:v>
                </c:pt>
                <c:pt idx="12">
                  <c:v>1.5188572536967023E-3</c:v>
                </c:pt>
                <c:pt idx="13">
                  <c:v>1.6184269712833852E-3</c:v>
                </c:pt>
                <c:pt idx="14">
                  <c:v>1.7220275722937832E-3</c:v>
                </c:pt>
                <c:pt idx="15">
                  <c:v>1.8295476052403582E-3</c:v>
                </c:pt>
                <c:pt idx="16">
                  <c:v>1.9408327416505205E-3</c:v>
                </c:pt>
                <c:pt idx="17">
                  <c:v>2.0556806750956702E-3</c:v>
                </c:pt>
                <c:pt idx="18">
                  <c:v>2.1738356109199069E-3</c:v>
                </c:pt>
                <c:pt idx="19">
                  <c:v>2.2949823231583561E-3</c:v>
                </c:pt>
                <c:pt idx="20">
                  <c:v>2.4187397542616762E-3</c:v>
                </c:pt>
                <c:pt idx="21">
                  <c:v>2.5446541323594263E-3</c:v>
                </c:pt>
                <c:pt idx="22">
                  <c:v>2.6721915799015204E-3</c:v>
                </c:pt>
                <c:pt idx="23">
                  <c:v>2.8007301866146061E-3</c:v>
                </c:pt>
                <c:pt idx="24">
                  <c:v>2.9295515187999655E-3</c:v>
                </c:pt>
                <c:pt idx="25">
                  <c:v>3.0578315360821158E-3</c:v>
                </c:pt>
                <c:pt idx="26">
                  <c:v>3.1846308857937716E-3</c:v>
                </c:pt>
                <c:pt idx="27">
                  <c:v>3.3088845442539572E-3</c:v>
                </c:pt>
                <c:pt idx="28">
                  <c:v>3.4293907732630981E-3</c:v>
                </c:pt>
                <c:pt idx="29">
                  <c:v>3.5447993592023995E-3</c:v>
                </c:pt>
                <c:pt idx="30">
                  <c:v>3.6535991011862772E-3</c:v>
                </c:pt>
                <c:pt idx="31">
                  <c:v>3.717096129312248E-3</c:v>
                </c:pt>
                <c:pt idx="32">
                  <c:v>3.7690509452084262E-3</c:v>
                </c:pt>
                <c:pt idx="33">
                  <c:v>3.8077710328901565E-3</c:v>
                </c:pt>
                <c:pt idx="34">
                  <c:v>3.8314256744460622E-3</c:v>
                </c:pt>
                <c:pt idx="35">
                  <c:v>3.8380381979687137E-3</c:v>
                </c:pt>
                <c:pt idx="36">
                  <c:v>3.8254779426087756E-3</c:v>
                </c:pt>
                <c:pt idx="37">
                  <c:v>3.791451936504305E-3</c:v>
                </c:pt>
                <c:pt idx="38">
                  <c:v>3.7334962834795144E-3</c:v>
                </c:pt>
                <c:pt idx="39">
                  <c:v>3.6489672545558537E-3</c:v>
                </c:pt>
                <c:pt idx="40">
                  <c:v>3.5350320804725466E-3</c:v>
                </c:pt>
                <c:pt idx="41">
                  <c:v>3.3886594415734649E-3</c:v>
                </c:pt>
                <c:pt idx="42">
                  <c:v>3.206609651582397E-3</c:v>
                </c:pt>
                <c:pt idx="43">
                  <c:v>2.9854245319589556E-3</c:v>
                </c:pt>
                <c:pt idx="44">
                  <c:v>2.7214169737025369E-3</c:v>
                </c:pt>
                <c:pt idx="45">
                  <c:v>2.4106601836515694E-3</c:v>
                </c:pt>
                <c:pt idx="46">
                  <c:v>2.0489766125095831E-3</c:v>
                </c:pt>
                <c:pt idx="47">
                  <c:v>1.6319265620181392E-3</c:v>
                </c:pt>
                <c:pt idx="48">
                  <c:v>1.1547964688892176E-3</c:v>
                </c:pt>
                <c:pt idx="49">
                  <c:v>6.1258686330589599E-4</c:v>
                </c:pt>
                <c:pt idx="50">
                  <c:v>0</c:v>
                </c:pt>
                <c:pt idx="51">
                  <c:v>6.885728398815297E-4</c:v>
                </c:pt>
                <c:pt idx="52">
                  <c:v>1.4590643777037077E-3</c:v>
                </c:pt>
                <c:pt idx="53">
                  <c:v>2.317744698437256E-3</c:v>
                </c:pt>
                <c:pt idx="54">
                  <c:v>3.2712349450808587E-3</c:v>
                </c:pt>
                <c:pt idx="55">
                  <c:v>4.3265213473600442E-3</c:v>
                </c:pt>
                <c:pt idx="56">
                  <c:v>5.4909695854350547E-3</c:v>
                </c:pt>
                <c:pt idx="57">
                  <c:v>6.7723394891325535E-3</c:v>
                </c:pt>
                <c:pt idx="58">
                  <c:v>8.1788000729969869E-3</c:v>
                </c:pt>
                <c:pt idx="59">
                  <c:v>9.7189449072370201E-3</c:v>
                </c:pt>
                <c:pt idx="60">
                  <c:v>1.1401807824421168E-2</c:v>
                </c:pt>
                <c:pt idx="61">
                  <c:v>1.3236878961554576E-2</c:v>
                </c:pt>
                <c:pt idx="62">
                  <c:v>1.5234121136946149E-2</c:v>
                </c:pt>
                <c:pt idx="63">
                  <c:v>1.7403986561052298E-2</c:v>
                </c:pt>
                <c:pt idx="64">
                  <c:v>1.9757433880260543E-2</c:v>
                </c:pt>
                <c:pt idx="65">
                  <c:v>2.2305945552353226E-2</c:v>
                </c:pt>
                <c:pt idx="66">
                  <c:v>2.5061545552169322E-2</c:v>
                </c:pt>
                <c:pt idx="67">
                  <c:v>2.8036817405760216E-2</c:v>
                </c:pt>
                <c:pt idx="68">
                  <c:v>2.8215E-2</c:v>
                </c:pt>
                <c:pt idx="69">
                  <c:v>2.8380000000000006E-2</c:v>
                </c:pt>
                <c:pt idx="70">
                  <c:v>2.8544999999999997E-2</c:v>
                </c:pt>
                <c:pt idx="71">
                  <c:v>2.8709999999999996E-2</c:v>
                </c:pt>
                <c:pt idx="72">
                  <c:v>2.8875000000000001E-2</c:v>
                </c:pt>
                <c:pt idx="73">
                  <c:v>2.9040000000000003E-2</c:v>
                </c:pt>
                <c:pt idx="74">
                  <c:v>2.9205000000000009E-2</c:v>
                </c:pt>
                <c:pt idx="75">
                  <c:v>2.9369999999999997E-2</c:v>
                </c:pt>
                <c:pt idx="76">
                  <c:v>2.9534999999999999E-2</c:v>
                </c:pt>
                <c:pt idx="77">
                  <c:v>2.9700000000000004E-2</c:v>
                </c:pt>
                <c:pt idx="78">
                  <c:v>2.9865000000000003E-2</c:v>
                </c:pt>
                <c:pt idx="79">
                  <c:v>3.0030000000000008E-2</c:v>
                </c:pt>
                <c:pt idx="80">
                  <c:v>3.0194999999999993E-2</c:v>
                </c:pt>
                <c:pt idx="81">
                  <c:v>3.0359999999999998E-2</c:v>
                </c:pt>
                <c:pt idx="82">
                  <c:v>3.0525000000000004E-2</c:v>
                </c:pt>
                <c:pt idx="83">
                  <c:v>3.0690000000000005E-2</c:v>
                </c:pt>
                <c:pt idx="84">
                  <c:v>3.0855000000000004E-2</c:v>
                </c:pt>
                <c:pt idx="85">
                  <c:v>3.1019999999999999E-2</c:v>
                </c:pt>
                <c:pt idx="86">
                  <c:v>3.1185000000000001E-2</c:v>
                </c:pt>
                <c:pt idx="87">
                  <c:v>3.1350000000000003E-2</c:v>
                </c:pt>
                <c:pt idx="88">
                  <c:v>3.1515000000000001E-2</c:v>
                </c:pt>
                <c:pt idx="89">
                  <c:v>3.1680000000000007E-2</c:v>
                </c:pt>
                <c:pt idx="90">
                  <c:v>3.1844999999999998E-2</c:v>
                </c:pt>
                <c:pt idx="91">
                  <c:v>3.2009999999999997E-2</c:v>
                </c:pt>
                <c:pt idx="92">
                  <c:v>3.2175000000000002E-2</c:v>
                </c:pt>
                <c:pt idx="93">
                  <c:v>3.2340000000000001E-2</c:v>
                </c:pt>
                <c:pt idx="94">
                  <c:v>3.2505000000000006E-2</c:v>
                </c:pt>
                <c:pt idx="95">
                  <c:v>3.2669999999999998E-2</c:v>
                </c:pt>
                <c:pt idx="96">
                  <c:v>3.2834999999999996E-2</c:v>
                </c:pt>
                <c:pt idx="97">
                  <c:v>3.3000000000000002E-2</c:v>
                </c:pt>
                <c:pt idx="98">
                  <c:v>3.3165000000000007E-2</c:v>
                </c:pt>
                <c:pt idx="99">
                  <c:v>3.3330000000000005E-2</c:v>
                </c:pt>
                <c:pt idx="100">
                  <c:v>3.3495000000000164E-2</c:v>
                </c:pt>
                <c:pt idx="101">
                  <c:v>3.3660000000000002E-2</c:v>
                </c:pt>
                <c:pt idx="102">
                  <c:v>3.3825000000000001E-2</c:v>
                </c:pt>
                <c:pt idx="103">
                  <c:v>3.3990000000000173E-2</c:v>
                </c:pt>
                <c:pt idx="104">
                  <c:v>3.4155000000000171E-2</c:v>
                </c:pt>
                <c:pt idx="105">
                  <c:v>3.4320000000000163E-2</c:v>
                </c:pt>
                <c:pt idx="106">
                  <c:v>3.4485000000000002E-2</c:v>
                </c:pt>
                <c:pt idx="107">
                  <c:v>3.4650000000000167E-2</c:v>
                </c:pt>
                <c:pt idx="108">
                  <c:v>3.4815000000000165E-2</c:v>
                </c:pt>
                <c:pt idx="109" formatCode="0.000000">
                  <c:v>3.4980000000000171E-2</c:v>
                </c:pt>
                <c:pt idx="110">
                  <c:v>3.5145000000000162E-2</c:v>
                </c:pt>
                <c:pt idx="111">
                  <c:v>3.5310000000000161E-2</c:v>
                </c:pt>
                <c:pt idx="112">
                  <c:v>3.5475000000000166E-2</c:v>
                </c:pt>
                <c:pt idx="113">
                  <c:v>3.5640000000000165E-2</c:v>
                </c:pt>
                <c:pt idx="114">
                  <c:v>3.580500000000017E-2</c:v>
                </c:pt>
                <c:pt idx="115">
                  <c:v>3.5970000000000162E-2</c:v>
                </c:pt>
                <c:pt idx="116">
                  <c:v>3.613500000000016E-2</c:v>
                </c:pt>
                <c:pt idx="117">
                  <c:v>3.6300000000000165E-2</c:v>
                </c:pt>
                <c:pt idx="118">
                  <c:v>3.6465000000000171E-2</c:v>
                </c:pt>
                <c:pt idx="119">
                  <c:v>3.6630000000000169E-2</c:v>
                </c:pt>
                <c:pt idx="120">
                  <c:v>3.6795000000000161E-2</c:v>
                </c:pt>
                <c:pt idx="121">
                  <c:v>3.6960000000000166E-2</c:v>
                </c:pt>
                <c:pt idx="122">
                  <c:v>3.7125000000000165E-2</c:v>
                </c:pt>
                <c:pt idx="123">
                  <c:v>3.729000000000017E-2</c:v>
                </c:pt>
                <c:pt idx="124">
                  <c:v>3.7455000000000169E-2</c:v>
                </c:pt>
                <c:pt idx="125">
                  <c:v>3.762000000000016E-2</c:v>
                </c:pt>
                <c:pt idx="126">
                  <c:v>3.7785000000000166E-2</c:v>
                </c:pt>
                <c:pt idx="127">
                  <c:v>3.7950000000000164E-2</c:v>
                </c:pt>
                <c:pt idx="128">
                  <c:v>3.811500000000017E-2</c:v>
                </c:pt>
                <c:pt idx="129">
                  <c:v>3.8280000000000168E-2</c:v>
                </c:pt>
                <c:pt idx="130">
                  <c:v>3.844500000000016E-2</c:v>
                </c:pt>
                <c:pt idx="131">
                  <c:v>3.8610000000000158E-2</c:v>
                </c:pt>
                <c:pt idx="132">
                  <c:v>3.8775000000000164E-2</c:v>
                </c:pt>
                <c:pt idx="133">
                  <c:v>3.8940000000000169E-2</c:v>
                </c:pt>
                <c:pt idx="134">
                  <c:v>3.9105000000000174E-2</c:v>
                </c:pt>
                <c:pt idx="135">
                  <c:v>3.9270000000000159E-2</c:v>
                </c:pt>
                <c:pt idx="136">
                  <c:v>3.9435000000000164E-2</c:v>
                </c:pt>
                <c:pt idx="137">
                  <c:v>3.960000000000017E-2</c:v>
                </c:pt>
                <c:pt idx="138">
                  <c:v>3.9765000000000168E-2</c:v>
                </c:pt>
                <c:pt idx="139">
                  <c:v>3.9930000000000174E-2</c:v>
                </c:pt>
                <c:pt idx="140">
                  <c:v>4.0095000000000165E-2</c:v>
                </c:pt>
                <c:pt idx="141">
                  <c:v>4.0260000000000164E-2</c:v>
                </c:pt>
                <c:pt idx="142">
                  <c:v>4.0425000000000169E-2</c:v>
                </c:pt>
                <c:pt idx="143">
                  <c:v>4.0590000000000168E-2</c:v>
                </c:pt>
                <c:pt idx="144">
                  <c:v>4.0755000000000166E-2</c:v>
                </c:pt>
                <c:pt idx="145">
                  <c:v>4.0920000000000165E-2</c:v>
                </c:pt>
                <c:pt idx="146">
                  <c:v>4.1085000000000163E-2</c:v>
                </c:pt>
                <c:pt idx="147">
                  <c:v>4.1250000000000162E-2</c:v>
                </c:pt>
                <c:pt idx="148">
                  <c:v>4.1415000000000167E-2</c:v>
                </c:pt>
                <c:pt idx="149">
                  <c:v>4.1580000000000172E-2</c:v>
                </c:pt>
                <c:pt idx="150">
                  <c:v>4.1745000000000157E-2</c:v>
                </c:pt>
                <c:pt idx="151">
                  <c:v>4.1910000000000162E-2</c:v>
                </c:pt>
                <c:pt idx="152">
                  <c:v>4.2075000000000168E-2</c:v>
                </c:pt>
                <c:pt idx="153">
                  <c:v>4.2240000000000166E-2</c:v>
                </c:pt>
                <c:pt idx="154">
                  <c:v>4.2405000000000172E-2</c:v>
                </c:pt>
                <c:pt idx="155">
                  <c:v>4.2570000000000163E-2</c:v>
                </c:pt>
                <c:pt idx="156">
                  <c:v>4.2735000000000162E-2</c:v>
                </c:pt>
                <c:pt idx="157">
                  <c:v>4.2900000000000167E-2</c:v>
                </c:pt>
                <c:pt idx="158">
                  <c:v>4.3065000000000173E-2</c:v>
                </c:pt>
                <c:pt idx="159">
                  <c:v>4.3230000000000171E-2</c:v>
                </c:pt>
                <c:pt idx="160">
                  <c:v>4.3395000000000163E-2</c:v>
                </c:pt>
                <c:pt idx="161">
                  <c:v>4.3560000000000168E-2</c:v>
                </c:pt>
                <c:pt idx="162">
                  <c:v>4.3725000000000167E-2</c:v>
                </c:pt>
                <c:pt idx="163">
                  <c:v>4.3890000000000165E-2</c:v>
                </c:pt>
                <c:pt idx="164">
                  <c:v>4.405500000000017E-2</c:v>
                </c:pt>
                <c:pt idx="165">
                  <c:v>4.4220000000000162E-2</c:v>
                </c:pt>
                <c:pt idx="166">
                  <c:v>4.438500000000016E-2</c:v>
                </c:pt>
                <c:pt idx="167">
                  <c:v>4.4550000000000166E-2</c:v>
                </c:pt>
                <c:pt idx="168">
                  <c:v>4.4715000000000171E-2</c:v>
                </c:pt>
                <c:pt idx="169">
                  <c:v>4.488000000000017E-2</c:v>
                </c:pt>
                <c:pt idx="170">
                  <c:v>4.5045000000000161E-2</c:v>
                </c:pt>
                <c:pt idx="171">
                  <c:v>4.521000000000016E-2</c:v>
                </c:pt>
                <c:pt idx="172">
                  <c:v>4.5375000000000165E-2</c:v>
                </c:pt>
                <c:pt idx="173">
                  <c:v>4.5540000000000171E-2</c:v>
                </c:pt>
                <c:pt idx="174">
                  <c:v>4.5705000000000336E-2</c:v>
                </c:pt>
                <c:pt idx="175">
                  <c:v>4.5870000000000341E-2</c:v>
                </c:pt>
                <c:pt idx="176">
                  <c:v>4.6035000000000326E-2</c:v>
                </c:pt>
                <c:pt idx="177">
                  <c:v>4.6200000000000331E-2</c:v>
                </c:pt>
                <c:pt idx="178">
                  <c:v>4.6365000000000336E-2</c:v>
                </c:pt>
                <c:pt idx="179">
                  <c:v>4.6530000000000335E-2</c:v>
                </c:pt>
                <c:pt idx="180">
                  <c:v>4.6695000000000333E-2</c:v>
                </c:pt>
                <c:pt idx="181">
                  <c:v>4.6860000000000332E-2</c:v>
                </c:pt>
                <c:pt idx="182">
                  <c:v>4.702500000000033E-2</c:v>
                </c:pt>
                <c:pt idx="183">
                  <c:v>4.7190000000000329E-2</c:v>
                </c:pt>
                <c:pt idx="184">
                  <c:v>4.7355000000000334E-2</c:v>
                </c:pt>
                <c:pt idx="185">
                  <c:v>4.752000000000034E-2</c:v>
                </c:pt>
                <c:pt idx="186">
                  <c:v>4.7685000000000324E-2</c:v>
                </c:pt>
                <c:pt idx="187">
                  <c:v>4.785000000000033E-2</c:v>
                </c:pt>
                <c:pt idx="188">
                  <c:v>4.8015000000000335E-2</c:v>
                </c:pt>
                <c:pt idx="189">
                  <c:v>4.8180000000000334E-2</c:v>
                </c:pt>
                <c:pt idx="190">
                  <c:v>4.8345000000000339E-2</c:v>
                </c:pt>
                <c:pt idx="191">
                  <c:v>4.8510000000000331E-2</c:v>
                </c:pt>
                <c:pt idx="192">
                  <c:v>4.8675000000000329E-2</c:v>
                </c:pt>
                <c:pt idx="193">
                  <c:v>4.8840000000000335E-2</c:v>
                </c:pt>
                <c:pt idx="194">
                  <c:v>4.900500000000034E-2</c:v>
                </c:pt>
                <c:pt idx="195">
                  <c:v>4.9170000000000338E-2</c:v>
                </c:pt>
                <c:pt idx="196">
                  <c:v>4.933500000000033E-2</c:v>
                </c:pt>
                <c:pt idx="197">
                  <c:v>4.9500000000000335E-2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2-45AC-BEFC-2B82D6456B50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2-45AC-BEFC-2B82D6456B50}"/>
            </c:ext>
          </c:extLst>
        </c:ser>
        <c:ser>
          <c:idx val="3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2-45AC-BEFC-2B82D6456B50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2-45AC-BEFC-2B82D6456B50}"/>
            </c:ext>
          </c:extLst>
        </c:ser>
        <c:ser>
          <c:idx val="5"/>
          <c:order val="5"/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2-45AC-BEFC-2B82D6456B50}"/>
            </c:ext>
          </c:extLst>
        </c:ser>
        <c:ser>
          <c:idx val="6"/>
          <c:order val="6"/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2-45AC-BEFC-2B82D6456B50}"/>
            </c:ext>
          </c:extLst>
        </c:ser>
        <c:ser>
          <c:idx val="7"/>
          <c:order val="7"/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Summary!$D$5:$D$202</c:f>
              <c:numCache>
                <c:formatCode>General</c:formatCode>
                <c:ptCount val="198"/>
                <c:pt idx="0">
                  <c:v>-2.5000000000000001E-2</c:v>
                </c:pt>
                <c:pt idx="1">
                  <c:v>-2.4500000000000001E-2</c:v>
                </c:pt>
                <c:pt idx="2">
                  <c:v>-2.4E-2</c:v>
                </c:pt>
                <c:pt idx="3">
                  <c:v>-2.35E-2</c:v>
                </c:pt>
                <c:pt idx="4">
                  <c:v>-2.3E-2</c:v>
                </c:pt>
                <c:pt idx="5">
                  <c:v>-2.2499999999999999E-2</c:v>
                </c:pt>
                <c:pt idx="6">
                  <c:v>-2.1999999999999999E-2</c:v>
                </c:pt>
                <c:pt idx="7">
                  <c:v>-2.1499999999999998E-2</c:v>
                </c:pt>
                <c:pt idx="8">
                  <c:v>-2.0999999999999998E-2</c:v>
                </c:pt>
                <c:pt idx="9">
                  <c:v>-2.0500000000000001E-2</c:v>
                </c:pt>
                <c:pt idx="10">
                  <c:v>-0.02</c:v>
                </c:pt>
                <c:pt idx="11">
                  <c:v>-1.95E-2</c:v>
                </c:pt>
                <c:pt idx="12">
                  <c:v>-1.9E-2</c:v>
                </c:pt>
                <c:pt idx="13">
                  <c:v>-1.8499999999999999E-2</c:v>
                </c:pt>
                <c:pt idx="14">
                  <c:v>-1.7999999999999999E-2</c:v>
                </c:pt>
                <c:pt idx="15">
                  <c:v>-1.7500000000000002E-2</c:v>
                </c:pt>
                <c:pt idx="16">
                  <c:v>-1.7000000000000001E-2</c:v>
                </c:pt>
                <c:pt idx="17">
                  <c:v>-1.6500000000000001E-2</c:v>
                </c:pt>
                <c:pt idx="18">
                  <c:v>-1.6E-2</c:v>
                </c:pt>
                <c:pt idx="19">
                  <c:v>-1.55E-2</c:v>
                </c:pt>
                <c:pt idx="20">
                  <c:v>-1.4999999999999999E-2</c:v>
                </c:pt>
                <c:pt idx="21">
                  <c:v>-1.4499999999999999E-2</c:v>
                </c:pt>
                <c:pt idx="22">
                  <c:v>-1.4000000000000002E-2</c:v>
                </c:pt>
                <c:pt idx="23">
                  <c:v>-1.3500000000000002E-2</c:v>
                </c:pt>
                <c:pt idx="24">
                  <c:v>-1.3000000000000001E-2</c:v>
                </c:pt>
                <c:pt idx="25">
                  <c:v>-1.2500000000000001E-2</c:v>
                </c:pt>
                <c:pt idx="26">
                  <c:v>-1.2E-2</c:v>
                </c:pt>
                <c:pt idx="27">
                  <c:v>-1.15E-2</c:v>
                </c:pt>
                <c:pt idx="28">
                  <c:v>-1.0999999999999999E-2</c:v>
                </c:pt>
                <c:pt idx="29">
                  <c:v>-1.0499999999999999E-2</c:v>
                </c:pt>
                <c:pt idx="30">
                  <c:v>-0.01</c:v>
                </c:pt>
                <c:pt idx="31">
                  <c:v>-9.4999999999999998E-3</c:v>
                </c:pt>
                <c:pt idx="32">
                  <c:v>-8.9999999999999993E-3</c:v>
                </c:pt>
                <c:pt idx="33">
                  <c:v>-8.5000000000000006E-3</c:v>
                </c:pt>
                <c:pt idx="34">
                  <c:v>-8.0000000000000002E-3</c:v>
                </c:pt>
                <c:pt idx="35">
                  <c:v>-7.4999999999999997E-3</c:v>
                </c:pt>
                <c:pt idx="36">
                  <c:v>-7.000000000000001E-3</c:v>
                </c:pt>
                <c:pt idx="37">
                  <c:v>-6.5000000000000006E-3</c:v>
                </c:pt>
                <c:pt idx="38">
                  <c:v>-6.0000000000000001E-3</c:v>
                </c:pt>
                <c:pt idx="39">
                  <c:v>-5.4999999999999997E-3</c:v>
                </c:pt>
                <c:pt idx="40">
                  <c:v>-5.0000000000000001E-3</c:v>
                </c:pt>
                <c:pt idx="41">
                  <c:v>-4.4999999999999997E-3</c:v>
                </c:pt>
                <c:pt idx="42">
                  <c:v>-4.0000000000000001E-3</c:v>
                </c:pt>
                <c:pt idx="43">
                  <c:v>-3.5000000000000005E-3</c:v>
                </c:pt>
                <c:pt idx="44">
                  <c:v>-3.0000000000000001E-3</c:v>
                </c:pt>
                <c:pt idx="45">
                  <c:v>-2.5000000000000001E-3</c:v>
                </c:pt>
                <c:pt idx="46">
                  <c:v>-2E-3</c:v>
                </c:pt>
                <c:pt idx="47">
                  <c:v>-1.5E-3</c:v>
                </c:pt>
                <c:pt idx="48">
                  <c:v>-1E-3</c:v>
                </c:pt>
                <c:pt idx="49">
                  <c:v>-5.0000000000000001E-4</c:v>
                </c:pt>
                <c:pt idx="50">
                  <c:v>0</c:v>
                </c:pt>
                <c:pt idx="51">
                  <c:v>-5.0000000000000001E-4</c:v>
                </c:pt>
                <c:pt idx="52">
                  <c:v>-1E-3</c:v>
                </c:pt>
                <c:pt idx="53">
                  <c:v>-1.5E-3</c:v>
                </c:pt>
                <c:pt idx="54">
                  <c:v>-2E-3</c:v>
                </c:pt>
                <c:pt idx="55">
                  <c:v>-2.5000000000000001E-3</c:v>
                </c:pt>
                <c:pt idx="56">
                  <c:v>-3.0000000000000001E-3</c:v>
                </c:pt>
                <c:pt idx="57">
                  <c:v>-3.5000000000000005E-3</c:v>
                </c:pt>
                <c:pt idx="58">
                  <c:v>-4.0000000000000001E-3</c:v>
                </c:pt>
                <c:pt idx="59">
                  <c:v>-4.4999999999999997E-3</c:v>
                </c:pt>
                <c:pt idx="60">
                  <c:v>-5.0000000000000001E-3</c:v>
                </c:pt>
                <c:pt idx="61">
                  <c:v>-5.4999999999999997E-3</c:v>
                </c:pt>
                <c:pt idx="62">
                  <c:v>-6.0000000000000001E-3</c:v>
                </c:pt>
                <c:pt idx="63">
                  <c:v>-6.5000000000000006E-3</c:v>
                </c:pt>
                <c:pt idx="64">
                  <c:v>-7.000000000000001E-3</c:v>
                </c:pt>
                <c:pt idx="65">
                  <c:v>-7.4999999999999997E-3</c:v>
                </c:pt>
                <c:pt idx="66">
                  <c:v>-8.0000000000000002E-3</c:v>
                </c:pt>
                <c:pt idx="67">
                  <c:v>-8.5000000000000006E-3</c:v>
                </c:pt>
                <c:pt idx="68">
                  <c:v>-8.5500000000000003E-3</c:v>
                </c:pt>
                <c:pt idx="69">
                  <c:v>-8.6000000000000017E-3</c:v>
                </c:pt>
                <c:pt idx="70">
                  <c:v>-8.6499999999999997E-3</c:v>
                </c:pt>
                <c:pt idx="71">
                  <c:v>-8.6999999999999994E-3</c:v>
                </c:pt>
                <c:pt idx="72">
                  <c:v>-8.7500000000000008E-3</c:v>
                </c:pt>
                <c:pt idx="73">
                  <c:v>-8.8000000000000005E-3</c:v>
                </c:pt>
                <c:pt idx="74">
                  <c:v>-8.8500000000000002E-3</c:v>
                </c:pt>
                <c:pt idx="75">
                  <c:v>-8.8999999999999982E-3</c:v>
                </c:pt>
                <c:pt idx="76">
                  <c:v>-8.9499999999999996E-3</c:v>
                </c:pt>
                <c:pt idx="77">
                  <c:v>-8.9999999999999993E-3</c:v>
                </c:pt>
                <c:pt idx="78">
                  <c:v>-9.0500000000000008E-3</c:v>
                </c:pt>
                <c:pt idx="79">
                  <c:v>-9.1000000000000004E-3</c:v>
                </c:pt>
                <c:pt idx="80">
                  <c:v>-9.1499999999999984E-3</c:v>
                </c:pt>
                <c:pt idx="81">
                  <c:v>-9.1999999999999998E-3</c:v>
                </c:pt>
                <c:pt idx="82">
                  <c:v>-9.2499999999999995E-3</c:v>
                </c:pt>
                <c:pt idx="83">
                  <c:v>-9.300000000000001E-3</c:v>
                </c:pt>
                <c:pt idx="84">
                  <c:v>-9.3500000000000007E-3</c:v>
                </c:pt>
                <c:pt idx="85">
                  <c:v>-9.3999999999999986E-3</c:v>
                </c:pt>
                <c:pt idx="86">
                  <c:v>-9.4500000000000001E-3</c:v>
                </c:pt>
                <c:pt idx="87">
                  <c:v>-9.4999999999999998E-3</c:v>
                </c:pt>
                <c:pt idx="88">
                  <c:v>-9.5500000000000012E-3</c:v>
                </c:pt>
                <c:pt idx="89">
                  <c:v>-9.6000000000000009E-3</c:v>
                </c:pt>
                <c:pt idx="90">
                  <c:v>-9.6499999999999989E-3</c:v>
                </c:pt>
                <c:pt idx="91">
                  <c:v>-9.6999999999999986E-3</c:v>
                </c:pt>
                <c:pt idx="92">
                  <c:v>-9.75E-3</c:v>
                </c:pt>
                <c:pt idx="93">
                  <c:v>-9.7999999999999997E-3</c:v>
                </c:pt>
                <c:pt idx="94">
                  <c:v>-9.8500000000000011E-3</c:v>
                </c:pt>
                <c:pt idx="95">
                  <c:v>-9.8999999999999991E-3</c:v>
                </c:pt>
                <c:pt idx="96">
                  <c:v>-9.9499999999999988E-3</c:v>
                </c:pt>
                <c:pt idx="97">
                  <c:v>-0.01</c:v>
                </c:pt>
                <c:pt idx="98">
                  <c:v>-1.005E-2</c:v>
                </c:pt>
                <c:pt idx="99">
                  <c:v>-1.0100000000000001E-2</c:v>
                </c:pt>
                <c:pt idx="100">
                  <c:v>-1.0150000000000048E-2</c:v>
                </c:pt>
                <c:pt idx="101">
                  <c:v>-1.0199999999999999E-2</c:v>
                </c:pt>
                <c:pt idx="102">
                  <c:v>-1.025E-2</c:v>
                </c:pt>
                <c:pt idx="103">
                  <c:v>-1.030000000000005E-2</c:v>
                </c:pt>
                <c:pt idx="104">
                  <c:v>-1.035000000000005E-2</c:v>
                </c:pt>
                <c:pt idx="105">
                  <c:v>-1.0400000000000048E-2</c:v>
                </c:pt>
                <c:pt idx="106">
                  <c:v>-1.0449999999999999E-2</c:v>
                </c:pt>
                <c:pt idx="107">
                  <c:v>-1.0500000000000049E-2</c:v>
                </c:pt>
                <c:pt idx="108">
                  <c:v>-1.0550000000000051E-2</c:v>
                </c:pt>
                <c:pt idx="109">
                  <c:v>-1.060000000000005E-2</c:v>
                </c:pt>
                <c:pt idx="110">
                  <c:v>-1.0650000000000048E-2</c:v>
                </c:pt>
                <c:pt idx="111">
                  <c:v>-1.070000000000005E-2</c:v>
                </c:pt>
                <c:pt idx="112">
                  <c:v>-1.0750000000000049E-2</c:v>
                </c:pt>
                <c:pt idx="113">
                  <c:v>-1.0800000000000051E-2</c:v>
                </c:pt>
                <c:pt idx="114">
                  <c:v>-1.0850000000000051E-2</c:v>
                </c:pt>
                <c:pt idx="115">
                  <c:v>-1.0900000000000049E-2</c:v>
                </c:pt>
                <c:pt idx="116">
                  <c:v>-1.0950000000000048E-2</c:v>
                </c:pt>
                <c:pt idx="117">
                  <c:v>-1.100000000000005E-2</c:v>
                </c:pt>
                <c:pt idx="118">
                  <c:v>-1.1050000000000049E-2</c:v>
                </c:pt>
                <c:pt idx="119">
                  <c:v>-1.1100000000000051E-2</c:v>
                </c:pt>
                <c:pt idx="120">
                  <c:v>-1.1150000000000049E-2</c:v>
                </c:pt>
                <c:pt idx="121">
                  <c:v>-1.1200000000000048E-2</c:v>
                </c:pt>
                <c:pt idx="122">
                  <c:v>-1.125000000000005E-2</c:v>
                </c:pt>
                <c:pt idx="123">
                  <c:v>-1.130000000000005E-2</c:v>
                </c:pt>
                <c:pt idx="124">
                  <c:v>-1.1350000000000051E-2</c:v>
                </c:pt>
                <c:pt idx="125">
                  <c:v>-1.1400000000000049E-2</c:v>
                </c:pt>
                <c:pt idx="126">
                  <c:v>-1.1450000000000049E-2</c:v>
                </c:pt>
                <c:pt idx="127">
                  <c:v>-1.150000000000005E-2</c:v>
                </c:pt>
                <c:pt idx="128">
                  <c:v>-1.155000000000005E-2</c:v>
                </c:pt>
                <c:pt idx="129">
                  <c:v>-1.1600000000000051E-2</c:v>
                </c:pt>
                <c:pt idx="130">
                  <c:v>-1.1650000000000049E-2</c:v>
                </c:pt>
                <c:pt idx="131">
                  <c:v>-1.1700000000000049E-2</c:v>
                </c:pt>
                <c:pt idx="132">
                  <c:v>-1.1750000000000049E-2</c:v>
                </c:pt>
                <c:pt idx="133">
                  <c:v>-1.180000000000005E-2</c:v>
                </c:pt>
                <c:pt idx="134">
                  <c:v>-1.1850000000000051E-2</c:v>
                </c:pt>
                <c:pt idx="135">
                  <c:v>-1.1900000000000048E-2</c:v>
                </c:pt>
                <c:pt idx="136">
                  <c:v>-1.1950000000000049E-2</c:v>
                </c:pt>
                <c:pt idx="137">
                  <c:v>-1.2000000000000049E-2</c:v>
                </c:pt>
                <c:pt idx="138">
                  <c:v>-1.205000000000005E-2</c:v>
                </c:pt>
                <c:pt idx="139">
                  <c:v>-1.2100000000000052E-2</c:v>
                </c:pt>
                <c:pt idx="140">
                  <c:v>-1.2150000000000048E-2</c:v>
                </c:pt>
                <c:pt idx="141">
                  <c:v>-1.2200000000000049E-2</c:v>
                </c:pt>
                <c:pt idx="142">
                  <c:v>-1.2250000000000049E-2</c:v>
                </c:pt>
                <c:pt idx="143">
                  <c:v>-1.230000000000005E-2</c:v>
                </c:pt>
                <c:pt idx="144">
                  <c:v>-1.2350000000000052E-2</c:v>
                </c:pt>
                <c:pt idx="145">
                  <c:v>-1.2400000000000048E-2</c:v>
                </c:pt>
                <c:pt idx="146">
                  <c:v>-1.245000000000005E-2</c:v>
                </c:pt>
                <c:pt idx="147">
                  <c:v>-1.2500000000000049E-2</c:v>
                </c:pt>
                <c:pt idx="148">
                  <c:v>-1.2550000000000051E-2</c:v>
                </c:pt>
                <c:pt idx="149">
                  <c:v>-1.260000000000005E-2</c:v>
                </c:pt>
                <c:pt idx="150">
                  <c:v>-1.2650000000000047E-2</c:v>
                </c:pt>
                <c:pt idx="151">
                  <c:v>-1.270000000000005E-2</c:v>
                </c:pt>
                <c:pt idx="152">
                  <c:v>-1.2750000000000049E-2</c:v>
                </c:pt>
                <c:pt idx="153">
                  <c:v>-1.2800000000000051E-2</c:v>
                </c:pt>
                <c:pt idx="154">
                  <c:v>-1.2850000000000051E-2</c:v>
                </c:pt>
                <c:pt idx="155">
                  <c:v>-1.2900000000000047E-2</c:v>
                </c:pt>
                <c:pt idx="156">
                  <c:v>-1.295000000000005E-2</c:v>
                </c:pt>
                <c:pt idx="157">
                  <c:v>-1.300000000000005E-2</c:v>
                </c:pt>
                <c:pt idx="158">
                  <c:v>-1.3050000000000051E-2</c:v>
                </c:pt>
                <c:pt idx="159">
                  <c:v>-1.3100000000000051E-2</c:v>
                </c:pt>
                <c:pt idx="160">
                  <c:v>-1.3150000000000047E-2</c:v>
                </c:pt>
                <c:pt idx="161">
                  <c:v>-1.320000000000005E-2</c:v>
                </c:pt>
                <c:pt idx="162">
                  <c:v>-1.325000000000005E-2</c:v>
                </c:pt>
                <c:pt idx="163">
                  <c:v>-1.3300000000000051E-2</c:v>
                </c:pt>
                <c:pt idx="164">
                  <c:v>-1.3350000000000051E-2</c:v>
                </c:pt>
                <c:pt idx="165">
                  <c:v>-1.3400000000000047E-2</c:v>
                </c:pt>
                <c:pt idx="166">
                  <c:v>-1.3450000000000049E-2</c:v>
                </c:pt>
                <c:pt idx="167">
                  <c:v>-1.350000000000005E-2</c:v>
                </c:pt>
                <c:pt idx="168">
                  <c:v>-1.3550000000000052E-2</c:v>
                </c:pt>
                <c:pt idx="169">
                  <c:v>-1.3600000000000051E-2</c:v>
                </c:pt>
                <c:pt idx="170">
                  <c:v>-1.3650000000000048E-2</c:v>
                </c:pt>
                <c:pt idx="171">
                  <c:v>-1.3700000000000049E-2</c:v>
                </c:pt>
                <c:pt idx="172">
                  <c:v>-1.375000000000005E-2</c:v>
                </c:pt>
                <c:pt idx="173">
                  <c:v>-1.3800000000000052E-2</c:v>
                </c:pt>
                <c:pt idx="174">
                  <c:v>-1.3850000000000102E-2</c:v>
                </c:pt>
                <c:pt idx="175">
                  <c:v>-1.3900000000000102E-2</c:v>
                </c:pt>
                <c:pt idx="176">
                  <c:v>-1.3950000000000098E-2</c:v>
                </c:pt>
                <c:pt idx="177">
                  <c:v>-1.4000000000000099E-2</c:v>
                </c:pt>
                <c:pt idx="178">
                  <c:v>-1.4050000000000101E-2</c:v>
                </c:pt>
                <c:pt idx="179">
                  <c:v>-1.4100000000000102E-2</c:v>
                </c:pt>
                <c:pt idx="180">
                  <c:v>-1.4150000000000102E-2</c:v>
                </c:pt>
                <c:pt idx="181">
                  <c:v>-1.4200000000000098E-2</c:v>
                </c:pt>
                <c:pt idx="182">
                  <c:v>-1.4250000000000099E-2</c:v>
                </c:pt>
                <c:pt idx="183">
                  <c:v>-1.4300000000000101E-2</c:v>
                </c:pt>
                <c:pt idx="184">
                  <c:v>-1.4350000000000102E-2</c:v>
                </c:pt>
                <c:pt idx="185">
                  <c:v>-1.4400000000000102E-2</c:v>
                </c:pt>
                <c:pt idx="186">
                  <c:v>-1.4450000000000098E-2</c:v>
                </c:pt>
                <c:pt idx="187">
                  <c:v>-1.45000000000001E-2</c:v>
                </c:pt>
                <c:pt idx="188">
                  <c:v>-1.4550000000000101E-2</c:v>
                </c:pt>
                <c:pt idx="189">
                  <c:v>-1.4600000000000102E-2</c:v>
                </c:pt>
                <c:pt idx="190">
                  <c:v>-1.4650000000000102E-2</c:v>
                </c:pt>
                <c:pt idx="191">
                  <c:v>-1.4700000000000098E-2</c:v>
                </c:pt>
                <c:pt idx="192">
                  <c:v>-1.47500000000001E-2</c:v>
                </c:pt>
                <c:pt idx="193">
                  <c:v>-1.48000000000001E-2</c:v>
                </c:pt>
                <c:pt idx="194">
                  <c:v>-1.4850000000000103E-2</c:v>
                </c:pt>
                <c:pt idx="195">
                  <c:v>-1.4900000000000102E-2</c:v>
                </c:pt>
                <c:pt idx="196">
                  <c:v>-1.4950000000000099E-2</c:v>
                </c:pt>
                <c:pt idx="197">
                  <c:v>-1.50000000000001E-2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2-45AC-BEFC-2B82D6456B50}"/>
            </c:ext>
          </c:extLst>
        </c:ser>
        <c:ser>
          <c:idx val="8"/>
          <c:order val="8"/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Summary!$E$5:$E$202</c:f>
              <c:numCache>
                <c:formatCode>General</c:formatCode>
                <c:ptCount val="198"/>
                <c:pt idx="0">
                  <c:v>-6.3837052856245604E-4</c:v>
                </c:pt>
                <c:pt idx="1">
                  <c:v>-6.9104457352613374E-4</c:v>
                </c:pt>
                <c:pt idx="2">
                  <c:v>-7.4713284302876969E-4</c:v>
                </c:pt>
                <c:pt idx="3">
                  <c:v>-8.0676109071630266E-4</c:v>
                </c:pt>
                <c:pt idx="4">
                  <c:v>-8.7004889935202807E-4</c:v>
                </c:pt>
                <c:pt idx="5">
                  <c:v>-9.3710795826357533E-4</c:v>
                </c:pt>
                <c:pt idx="6">
                  <c:v>-1.0080401502267299E-3</c:v>
                </c:pt>
                <c:pt idx="7">
                  <c:v>-1.0829354336985113E-3</c:v>
                </c:pt>
                <c:pt idx="8">
                  <c:v>-1.1618695056135489E-3</c:v>
                </c:pt>
                <c:pt idx="9">
                  <c:v>-1.2449012292420781E-3</c:v>
                </c:pt>
                <c:pt idx="10">
                  <c:v>-1.3320698108752989E-3</c:v>
                </c:pt>
                <c:pt idx="11">
                  <c:v>-1.423391708354693E-3</c:v>
                </c:pt>
                <c:pt idx="12">
                  <c:v>-1.5188572536967023E-3</c:v>
                </c:pt>
                <c:pt idx="13">
                  <c:v>-1.6184269712833852E-3</c:v>
                </c:pt>
                <c:pt idx="14">
                  <c:v>-1.7220275722937832E-3</c:v>
                </c:pt>
                <c:pt idx="15">
                  <c:v>-1.8295476052403582E-3</c:v>
                </c:pt>
                <c:pt idx="16">
                  <c:v>-1.9408327416505205E-3</c:v>
                </c:pt>
                <c:pt idx="17">
                  <c:v>-2.0556806750956702E-3</c:v>
                </c:pt>
                <c:pt idx="18">
                  <c:v>-2.1738356109199069E-3</c:v>
                </c:pt>
                <c:pt idx="19">
                  <c:v>-2.2949823231583561E-3</c:v>
                </c:pt>
                <c:pt idx="20">
                  <c:v>-2.4187397542616762E-3</c:v>
                </c:pt>
                <c:pt idx="21">
                  <c:v>-2.5446541323594263E-3</c:v>
                </c:pt>
                <c:pt idx="22">
                  <c:v>-2.6721915799015204E-3</c:v>
                </c:pt>
                <c:pt idx="23">
                  <c:v>-2.8007301866146061E-3</c:v>
                </c:pt>
                <c:pt idx="24">
                  <c:v>-2.9295515187999655E-3</c:v>
                </c:pt>
                <c:pt idx="25">
                  <c:v>-3.0578315360821158E-3</c:v>
                </c:pt>
                <c:pt idx="26">
                  <c:v>-3.1846308857937716E-3</c:v>
                </c:pt>
                <c:pt idx="27">
                  <c:v>-3.3088845442539572E-3</c:v>
                </c:pt>
                <c:pt idx="28">
                  <c:v>-3.4293907732630981E-3</c:v>
                </c:pt>
                <c:pt idx="29">
                  <c:v>-3.5447993592023995E-3</c:v>
                </c:pt>
                <c:pt idx="30">
                  <c:v>-3.6535991011862772E-3</c:v>
                </c:pt>
                <c:pt idx="31">
                  <c:v>-3.717096129312248E-3</c:v>
                </c:pt>
                <c:pt idx="32">
                  <c:v>-3.7690509452084262E-3</c:v>
                </c:pt>
                <c:pt idx="33">
                  <c:v>-3.8077710328901565E-3</c:v>
                </c:pt>
                <c:pt idx="34">
                  <c:v>-3.8314256744460622E-3</c:v>
                </c:pt>
                <c:pt idx="35">
                  <c:v>-3.8380381979687137E-3</c:v>
                </c:pt>
                <c:pt idx="36">
                  <c:v>-3.8254779426087756E-3</c:v>
                </c:pt>
                <c:pt idx="37">
                  <c:v>-3.791451936504305E-3</c:v>
                </c:pt>
                <c:pt idx="38">
                  <c:v>-3.7334962834795144E-3</c:v>
                </c:pt>
                <c:pt idx="39">
                  <c:v>-3.6489672545558537E-3</c:v>
                </c:pt>
                <c:pt idx="40">
                  <c:v>-3.5350320804725466E-3</c:v>
                </c:pt>
                <c:pt idx="41">
                  <c:v>-3.3886594415734649E-3</c:v>
                </c:pt>
                <c:pt idx="42">
                  <c:v>-3.206609651582397E-3</c:v>
                </c:pt>
                <c:pt idx="43">
                  <c:v>-2.9854245319589556E-3</c:v>
                </c:pt>
                <c:pt idx="44">
                  <c:v>-2.7214169737025369E-3</c:v>
                </c:pt>
                <c:pt idx="45">
                  <c:v>-2.4106601836515694E-3</c:v>
                </c:pt>
                <c:pt idx="46">
                  <c:v>-2.0489766125095831E-3</c:v>
                </c:pt>
                <c:pt idx="47">
                  <c:v>-1.6319265620181392E-3</c:v>
                </c:pt>
                <c:pt idx="48">
                  <c:v>-1.1547964688892176E-3</c:v>
                </c:pt>
                <c:pt idx="49">
                  <c:v>-6.1258686330589599E-4</c:v>
                </c:pt>
                <c:pt idx="50">
                  <c:v>0</c:v>
                </c:pt>
                <c:pt idx="51">
                  <c:v>-6.885728398815297E-4</c:v>
                </c:pt>
                <c:pt idx="52">
                  <c:v>-1.4590643777037077E-3</c:v>
                </c:pt>
                <c:pt idx="53">
                  <c:v>-2.317744698437256E-3</c:v>
                </c:pt>
                <c:pt idx="54">
                  <c:v>-3.2712349450808587E-3</c:v>
                </c:pt>
                <c:pt idx="55">
                  <c:v>-4.3265213473600442E-3</c:v>
                </c:pt>
                <c:pt idx="56">
                  <c:v>-5.4909695854350547E-3</c:v>
                </c:pt>
                <c:pt idx="57">
                  <c:v>-6.7723394891325535E-3</c:v>
                </c:pt>
                <c:pt idx="58">
                  <c:v>-8.1788000729969869E-3</c:v>
                </c:pt>
                <c:pt idx="59">
                  <c:v>-9.7189449072370201E-3</c:v>
                </c:pt>
                <c:pt idx="60">
                  <c:v>-1.1401807824421168E-2</c:v>
                </c:pt>
                <c:pt idx="61">
                  <c:v>-1.3236878961554576E-2</c:v>
                </c:pt>
                <c:pt idx="62">
                  <c:v>-1.5234121136946149E-2</c:v>
                </c:pt>
                <c:pt idx="63">
                  <c:v>-1.7403986561052298E-2</c:v>
                </c:pt>
                <c:pt idx="64">
                  <c:v>-1.9757433880260543E-2</c:v>
                </c:pt>
                <c:pt idx="65">
                  <c:v>-2.2305945552353226E-2</c:v>
                </c:pt>
                <c:pt idx="66">
                  <c:v>-2.5061545552169322E-2</c:v>
                </c:pt>
                <c:pt idx="67">
                  <c:v>-2.8036817405760216E-2</c:v>
                </c:pt>
                <c:pt idx="68">
                  <c:v>-2.8215E-2</c:v>
                </c:pt>
                <c:pt idx="69">
                  <c:v>-2.8380000000000006E-2</c:v>
                </c:pt>
                <c:pt idx="70">
                  <c:v>-2.8544999999999997E-2</c:v>
                </c:pt>
                <c:pt idx="71">
                  <c:v>-2.8709999999999996E-2</c:v>
                </c:pt>
                <c:pt idx="72">
                  <c:v>-2.8875000000000001E-2</c:v>
                </c:pt>
                <c:pt idx="73">
                  <c:v>-2.9040000000000003E-2</c:v>
                </c:pt>
                <c:pt idx="74">
                  <c:v>-2.9205000000000009E-2</c:v>
                </c:pt>
                <c:pt idx="75">
                  <c:v>-2.9369999999999997E-2</c:v>
                </c:pt>
                <c:pt idx="76">
                  <c:v>-2.9534999999999999E-2</c:v>
                </c:pt>
                <c:pt idx="77">
                  <c:v>-2.9700000000000004E-2</c:v>
                </c:pt>
                <c:pt idx="78">
                  <c:v>-2.9865000000000003E-2</c:v>
                </c:pt>
                <c:pt idx="79">
                  <c:v>-3.0030000000000008E-2</c:v>
                </c:pt>
                <c:pt idx="80">
                  <c:v>-3.0194999999999993E-2</c:v>
                </c:pt>
                <c:pt idx="81">
                  <c:v>-3.0359999999999998E-2</c:v>
                </c:pt>
                <c:pt idx="82">
                  <c:v>-3.0525000000000004E-2</c:v>
                </c:pt>
                <c:pt idx="83">
                  <c:v>-3.0690000000000005E-2</c:v>
                </c:pt>
                <c:pt idx="84">
                  <c:v>-3.0855000000000004E-2</c:v>
                </c:pt>
                <c:pt idx="85">
                  <c:v>-3.1019999999999999E-2</c:v>
                </c:pt>
                <c:pt idx="86">
                  <c:v>-3.1185000000000001E-2</c:v>
                </c:pt>
                <c:pt idx="87">
                  <c:v>-3.1350000000000003E-2</c:v>
                </c:pt>
                <c:pt idx="88">
                  <c:v>-3.1515000000000001E-2</c:v>
                </c:pt>
                <c:pt idx="89">
                  <c:v>-3.1680000000000007E-2</c:v>
                </c:pt>
                <c:pt idx="90">
                  <c:v>-3.1844999999999998E-2</c:v>
                </c:pt>
                <c:pt idx="91">
                  <c:v>-3.2009999999999997E-2</c:v>
                </c:pt>
                <c:pt idx="92">
                  <c:v>-3.2175000000000002E-2</c:v>
                </c:pt>
                <c:pt idx="93">
                  <c:v>-3.2340000000000001E-2</c:v>
                </c:pt>
                <c:pt idx="94">
                  <c:v>-3.2505000000000006E-2</c:v>
                </c:pt>
                <c:pt idx="95">
                  <c:v>-3.2669999999999998E-2</c:v>
                </c:pt>
                <c:pt idx="96">
                  <c:v>-3.2834999999999996E-2</c:v>
                </c:pt>
                <c:pt idx="97">
                  <c:v>-3.3000000000000002E-2</c:v>
                </c:pt>
                <c:pt idx="98">
                  <c:v>-3.3165000000000007E-2</c:v>
                </c:pt>
                <c:pt idx="99">
                  <c:v>-3.3330000000000005E-2</c:v>
                </c:pt>
                <c:pt idx="100">
                  <c:v>-3.3495000000000164E-2</c:v>
                </c:pt>
                <c:pt idx="101">
                  <c:v>-3.3660000000000002E-2</c:v>
                </c:pt>
                <c:pt idx="102">
                  <c:v>-3.3825000000000001E-2</c:v>
                </c:pt>
                <c:pt idx="103">
                  <c:v>-3.3990000000000173E-2</c:v>
                </c:pt>
                <c:pt idx="104">
                  <c:v>-3.4155000000000171E-2</c:v>
                </c:pt>
                <c:pt idx="105">
                  <c:v>-3.4320000000000163E-2</c:v>
                </c:pt>
                <c:pt idx="106">
                  <c:v>-3.4485000000000002E-2</c:v>
                </c:pt>
                <c:pt idx="107">
                  <c:v>-3.4650000000000167E-2</c:v>
                </c:pt>
                <c:pt idx="108">
                  <c:v>-3.4815000000000165E-2</c:v>
                </c:pt>
                <c:pt idx="109">
                  <c:v>-3.4980000000000171E-2</c:v>
                </c:pt>
                <c:pt idx="110">
                  <c:v>-3.5145000000000162E-2</c:v>
                </c:pt>
                <c:pt idx="111">
                  <c:v>-3.5310000000000161E-2</c:v>
                </c:pt>
                <c:pt idx="112">
                  <c:v>-3.5475000000000166E-2</c:v>
                </c:pt>
                <c:pt idx="113">
                  <c:v>-3.5640000000000165E-2</c:v>
                </c:pt>
                <c:pt idx="114">
                  <c:v>-3.580500000000017E-2</c:v>
                </c:pt>
                <c:pt idx="115">
                  <c:v>-3.5970000000000162E-2</c:v>
                </c:pt>
                <c:pt idx="116">
                  <c:v>-3.613500000000016E-2</c:v>
                </c:pt>
                <c:pt idx="117">
                  <c:v>-3.6300000000000165E-2</c:v>
                </c:pt>
                <c:pt idx="118">
                  <c:v>-3.6465000000000171E-2</c:v>
                </c:pt>
                <c:pt idx="119">
                  <c:v>-3.6630000000000169E-2</c:v>
                </c:pt>
                <c:pt idx="120">
                  <c:v>-3.6795000000000161E-2</c:v>
                </c:pt>
                <c:pt idx="121">
                  <c:v>-3.6960000000000166E-2</c:v>
                </c:pt>
                <c:pt idx="122">
                  <c:v>-3.7125000000000165E-2</c:v>
                </c:pt>
                <c:pt idx="123">
                  <c:v>-3.729000000000017E-2</c:v>
                </c:pt>
                <c:pt idx="124">
                  <c:v>-3.7455000000000169E-2</c:v>
                </c:pt>
                <c:pt idx="125">
                  <c:v>-3.762000000000016E-2</c:v>
                </c:pt>
                <c:pt idx="126">
                  <c:v>-3.7785000000000166E-2</c:v>
                </c:pt>
                <c:pt idx="127">
                  <c:v>-3.7950000000000164E-2</c:v>
                </c:pt>
                <c:pt idx="128">
                  <c:v>-3.811500000000017E-2</c:v>
                </c:pt>
                <c:pt idx="129">
                  <c:v>-3.8280000000000168E-2</c:v>
                </c:pt>
                <c:pt idx="130">
                  <c:v>-3.844500000000016E-2</c:v>
                </c:pt>
                <c:pt idx="131">
                  <c:v>-3.8610000000000158E-2</c:v>
                </c:pt>
                <c:pt idx="132">
                  <c:v>-3.8775000000000164E-2</c:v>
                </c:pt>
                <c:pt idx="133">
                  <c:v>-3.8940000000000169E-2</c:v>
                </c:pt>
                <c:pt idx="134">
                  <c:v>-3.9105000000000174E-2</c:v>
                </c:pt>
                <c:pt idx="135">
                  <c:v>-3.9270000000000159E-2</c:v>
                </c:pt>
                <c:pt idx="136">
                  <c:v>-3.9435000000000164E-2</c:v>
                </c:pt>
                <c:pt idx="137">
                  <c:v>-3.960000000000017E-2</c:v>
                </c:pt>
                <c:pt idx="138">
                  <c:v>-3.9765000000000168E-2</c:v>
                </c:pt>
                <c:pt idx="139">
                  <c:v>-3.9930000000000174E-2</c:v>
                </c:pt>
                <c:pt idx="140">
                  <c:v>-4.0095000000000165E-2</c:v>
                </c:pt>
                <c:pt idx="141">
                  <c:v>-4.0260000000000164E-2</c:v>
                </c:pt>
                <c:pt idx="142">
                  <c:v>-4.0425000000000169E-2</c:v>
                </c:pt>
                <c:pt idx="143">
                  <c:v>-4.0590000000000168E-2</c:v>
                </c:pt>
                <c:pt idx="144">
                  <c:v>-4.0755000000000166E-2</c:v>
                </c:pt>
                <c:pt idx="145">
                  <c:v>-4.0920000000000165E-2</c:v>
                </c:pt>
                <c:pt idx="146">
                  <c:v>-4.1085000000000163E-2</c:v>
                </c:pt>
                <c:pt idx="147">
                  <c:v>-4.1250000000000162E-2</c:v>
                </c:pt>
                <c:pt idx="148">
                  <c:v>-4.1415000000000167E-2</c:v>
                </c:pt>
                <c:pt idx="149">
                  <c:v>-4.1580000000000172E-2</c:v>
                </c:pt>
                <c:pt idx="150">
                  <c:v>-4.1745000000000157E-2</c:v>
                </c:pt>
                <c:pt idx="151">
                  <c:v>-4.1910000000000162E-2</c:v>
                </c:pt>
                <c:pt idx="152">
                  <c:v>-4.2075000000000168E-2</c:v>
                </c:pt>
                <c:pt idx="153">
                  <c:v>-4.2240000000000166E-2</c:v>
                </c:pt>
                <c:pt idx="154">
                  <c:v>-4.2405000000000172E-2</c:v>
                </c:pt>
                <c:pt idx="155">
                  <c:v>-4.2570000000000163E-2</c:v>
                </c:pt>
                <c:pt idx="156">
                  <c:v>-4.2735000000000162E-2</c:v>
                </c:pt>
                <c:pt idx="157">
                  <c:v>-4.2900000000000167E-2</c:v>
                </c:pt>
                <c:pt idx="158">
                  <c:v>-4.3065000000000173E-2</c:v>
                </c:pt>
                <c:pt idx="159">
                  <c:v>-4.3230000000000171E-2</c:v>
                </c:pt>
                <c:pt idx="160">
                  <c:v>-4.3395000000000163E-2</c:v>
                </c:pt>
                <c:pt idx="161">
                  <c:v>-4.3560000000000168E-2</c:v>
                </c:pt>
                <c:pt idx="162">
                  <c:v>-4.3725000000000167E-2</c:v>
                </c:pt>
                <c:pt idx="163">
                  <c:v>-4.3890000000000165E-2</c:v>
                </c:pt>
                <c:pt idx="164">
                  <c:v>-4.405500000000017E-2</c:v>
                </c:pt>
                <c:pt idx="165">
                  <c:v>-4.4220000000000162E-2</c:v>
                </c:pt>
                <c:pt idx="166">
                  <c:v>-4.438500000000016E-2</c:v>
                </c:pt>
                <c:pt idx="167">
                  <c:v>-4.4550000000000166E-2</c:v>
                </c:pt>
                <c:pt idx="168">
                  <c:v>-4.4715000000000171E-2</c:v>
                </c:pt>
                <c:pt idx="169">
                  <c:v>-4.488000000000017E-2</c:v>
                </c:pt>
                <c:pt idx="170">
                  <c:v>-4.5045000000000161E-2</c:v>
                </c:pt>
                <c:pt idx="171">
                  <c:v>-4.521000000000016E-2</c:v>
                </c:pt>
                <c:pt idx="172">
                  <c:v>-4.5375000000000165E-2</c:v>
                </c:pt>
                <c:pt idx="173">
                  <c:v>-4.5540000000000171E-2</c:v>
                </c:pt>
                <c:pt idx="174">
                  <c:v>-4.5705000000000336E-2</c:v>
                </c:pt>
                <c:pt idx="175">
                  <c:v>-4.5870000000000341E-2</c:v>
                </c:pt>
                <c:pt idx="176">
                  <c:v>-4.6035000000000326E-2</c:v>
                </c:pt>
                <c:pt idx="177">
                  <c:v>-4.6200000000000331E-2</c:v>
                </c:pt>
                <c:pt idx="178">
                  <c:v>-4.6365000000000336E-2</c:v>
                </c:pt>
                <c:pt idx="179">
                  <c:v>-4.6530000000000335E-2</c:v>
                </c:pt>
                <c:pt idx="180">
                  <c:v>-4.6695000000000333E-2</c:v>
                </c:pt>
                <c:pt idx="181">
                  <c:v>-4.6860000000000332E-2</c:v>
                </c:pt>
                <c:pt idx="182">
                  <c:v>-4.702500000000033E-2</c:v>
                </c:pt>
                <c:pt idx="183">
                  <c:v>-4.7190000000000329E-2</c:v>
                </c:pt>
                <c:pt idx="184">
                  <c:v>-4.7355000000000334E-2</c:v>
                </c:pt>
                <c:pt idx="185">
                  <c:v>-4.752000000000034E-2</c:v>
                </c:pt>
                <c:pt idx="186">
                  <c:v>-4.7685000000000324E-2</c:v>
                </c:pt>
                <c:pt idx="187">
                  <c:v>-4.785000000000033E-2</c:v>
                </c:pt>
                <c:pt idx="188">
                  <c:v>-4.8015000000000335E-2</c:v>
                </c:pt>
                <c:pt idx="189">
                  <c:v>-4.8180000000000334E-2</c:v>
                </c:pt>
                <c:pt idx="190">
                  <c:v>-4.8345000000000339E-2</c:v>
                </c:pt>
                <c:pt idx="191">
                  <c:v>-4.8510000000000331E-2</c:v>
                </c:pt>
                <c:pt idx="192">
                  <c:v>-4.8675000000000329E-2</c:v>
                </c:pt>
                <c:pt idx="193">
                  <c:v>-4.8840000000000335E-2</c:v>
                </c:pt>
                <c:pt idx="194">
                  <c:v>-4.900500000000034E-2</c:v>
                </c:pt>
                <c:pt idx="195">
                  <c:v>-4.9170000000000338E-2</c:v>
                </c:pt>
                <c:pt idx="196">
                  <c:v>-4.933500000000033E-2</c:v>
                </c:pt>
                <c:pt idx="197">
                  <c:v>-4.9500000000000335E-2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2-45AC-BEFC-2B82D6456B50}"/>
            </c:ext>
          </c:extLst>
        </c:ser>
        <c:ser>
          <c:idx val="9"/>
          <c:order val="9"/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B22-45AC-BEFC-2B82D6456B50}"/>
            </c:ext>
          </c:extLst>
        </c:ser>
        <c:ser>
          <c:idx val="10"/>
          <c:order val="10"/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B22-45AC-BEFC-2B82D6456B50}"/>
            </c:ext>
          </c:extLst>
        </c:ser>
        <c:ser>
          <c:idx val="11"/>
          <c:order val="11"/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B22-45AC-BEFC-2B82D6456B50}"/>
            </c:ext>
          </c:extLst>
        </c:ser>
        <c:ser>
          <c:idx val="12"/>
          <c:order val="12"/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B22-45AC-BEFC-2B82D6456B50}"/>
            </c:ext>
          </c:extLst>
        </c:ser>
        <c:ser>
          <c:idx val="13"/>
          <c:order val="13"/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B22-45AC-BEFC-2B82D6456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07176"/>
        <c:axId val="391655624"/>
      </c:scatterChart>
      <c:valAx>
        <c:axId val="457007176"/>
        <c:scaling>
          <c:orientation val="minMax"/>
          <c:max val="5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655624"/>
        <c:crosses val="autoZero"/>
        <c:crossBetween val="midCat"/>
      </c:valAx>
      <c:valAx>
        <c:axId val="391655624"/>
        <c:scaling>
          <c:orientation val="minMax"/>
          <c:max val="0.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00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0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661" cy="628496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2"/>
  <sheetViews>
    <sheetView topLeftCell="A168" workbookViewId="0">
      <selection activeCell="H5" sqref="H5:I202"/>
    </sheetView>
  </sheetViews>
  <sheetFormatPr defaultRowHeight="14.3" x14ac:dyDescent="0.25"/>
  <cols>
    <col min="1" max="1" width="14.5" customWidth="1"/>
    <col min="4" max="4" width="12.125" customWidth="1"/>
    <col min="8" max="8" width="12" customWidth="1"/>
    <col min="9" max="9" width="15" customWidth="1"/>
    <col min="10" max="10" width="9.375" bestFit="1" customWidth="1"/>
  </cols>
  <sheetData>
    <row r="1" spans="1:10" x14ac:dyDescent="0.25">
      <c r="A1" t="s">
        <v>11</v>
      </c>
      <c r="B1">
        <v>101.325</v>
      </c>
    </row>
    <row r="2" spans="1:10" x14ac:dyDescent="0.25">
      <c r="B2" s="4"/>
      <c r="C2" s="4" t="s">
        <v>2</v>
      </c>
      <c r="D2" s="4"/>
      <c r="E2" s="4"/>
    </row>
    <row r="3" spans="1:10" x14ac:dyDescent="0.25">
      <c r="A3" s="1" t="s">
        <v>0</v>
      </c>
      <c r="B3" s="1" t="s">
        <v>12</v>
      </c>
      <c r="C3" s="1" t="s">
        <v>12</v>
      </c>
      <c r="D3" s="1" t="s">
        <v>12</v>
      </c>
      <c r="E3" s="1" t="s">
        <v>1</v>
      </c>
      <c r="F3" s="1" t="s">
        <v>3</v>
      </c>
      <c r="G3" s="1" t="s">
        <v>4</v>
      </c>
      <c r="H3" s="1" t="s">
        <v>7</v>
      </c>
      <c r="I3" s="1" t="s">
        <v>8</v>
      </c>
    </row>
    <row r="4" spans="1:10" ht="17.7" x14ac:dyDescent="0.35">
      <c r="A4" s="1"/>
      <c r="B4" s="1" t="s">
        <v>13</v>
      </c>
      <c r="C4" s="1" t="s">
        <v>13</v>
      </c>
      <c r="D4" s="1" t="s">
        <v>13</v>
      </c>
    </row>
    <row r="5" spans="1:10" x14ac:dyDescent="0.25">
      <c r="A5">
        <v>-30</v>
      </c>
      <c r="B5">
        <f>(0.6112/(0.000461495*(273.15+A5)))*EXP((22.46*A5)/(A5+272.62))*E5</f>
        <v>0.34046428189997657</v>
      </c>
      <c r="C5">
        <f>B5</f>
        <v>0.34046428189997657</v>
      </c>
      <c r="D5">
        <f>C5</f>
        <v>0.34046428189997657</v>
      </c>
      <c r="E5">
        <f>1.0016+(0.0000315)*$B$1 -0.0074/$B$1</f>
        <v>1.0047187051782629</v>
      </c>
      <c r="F5">
        <v>0.04</v>
      </c>
      <c r="G5">
        <v>0.3</v>
      </c>
      <c r="H5" s="6">
        <f>F5*(20-A5)/(50+30)</f>
        <v>2.5000000000000001E-2</v>
      </c>
      <c r="I5" s="6">
        <f>(G5*D5/100)*(20-A5)/(50+30)</f>
        <v>6.3837052856245604E-4</v>
      </c>
      <c r="J5" s="11">
        <f>I5/H5</f>
        <v>2.5534821142498242E-2</v>
      </c>
    </row>
    <row r="6" spans="1:10" x14ac:dyDescent="0.25">
      <c r="A6">
        <v>-29</v>
      </c>
      <c r="B6">
        <f t="shared" ref="B6:B34" si="0">(0.6112/(0.000461495*(273.15+A6)))*EXP((22.46*A6)/(A6+272.62))*E6</f>
        <v>0.37607867947000473</v>
      </c>
      <c r="C6">
        <f t="shared" ref="C6:C69" si="1">B6</f>
        <v>0.37607867947000473</v>
      </c>
      <c r="D6">
        <f t="shared" ref="D6:D69" si="2">C6</f>
        <v>0.37607867947000473</v>
      </c>
      <c r="E6">
        <f t="shared" ref="E6:E69" si="3">1.0016+(0.0000315)*$B$1 -0.0074/$B$1</f>
        <v>1.0047187051782629</v>
      </c>
      <c r="F6">
        <v>0.04</v>
      </c>
      <c r="G6">
        <v>0.3</v>
      </c>
      <c r="H6" s="6">
        <f t="shared" ref="H6:H54" si="4">F6*(20-A6)/(50+30)</f>
        <v>2.4500000000000001E-2</v>
      </c>
      <c r="I6" s="6">
        <f t="shared" ref="I6:I54" si="5">(G6*D6/100)*(20-A6)/(50+30)</f>
        <v>6.9104457352613374E-4</v>
      </c>
      <c r="J6" s="11">
        <f t="shared" ref="J6:J40" si="6">I6/H6</f>
        <v>2.8205900960250354E-2</v>
      </c>
    </row>
    <row r="7" spans="1:10" x14ac:dyDescent="0.25">
      <c r="A7">
        <v>-28</v>
      </c>
      <c r="B7">
        <f t="shared" si="0"/>
        <v>0.4150738016826499</v>
      </c>
      <c r="C7">
        <f t="shared" si="1"/>
        <v>0.4150738016826499</v>
      </c>
      <c r="D7">
        <f t="shared" si="2"/>
        <v>0.4150738016826499</v>
      </c>
      <c r="E7">
        <f t="shared" si="3"/>
        <v>1.0047187051782629</v>
      </c>
      <c r="F7">
        <v>0.04</v>
      </c>
      <c r="G7">
        <v>0.3</v>
      </c>
      <c r="H7" s="6">
        <f t="shared" si="4"/>
        <v>2.4E-2</v>
      </c>
      <c r="I7" s="6">
        <f t="shared" si="5"/>
        <v>7.4713284302876969E-4</v>
      </c>
      <c r="J7" s="11">
        <f t="shared" si="6"/>
        <v>3.1130535126198736E-2</v>
      </c>
    </row>
    <row r="8" spans="1:10" x14ac:dyDescent="0.25">
      <c r="A8">
        <v>-27</v>
      </c>
      <c r="B8">
        <f t="shared" si="0"/>
        <v>0.4577367890588952</v>
      </c>
      <c r="C8">
        <f t="shared" si="1"/>
        <v>0.4577367890588952</v>
      </c>
      <c r="D8">
        <f t="shared" si="2"/>
        <v>0.4577367890588952</v>
      </c>
      <c r="E8">
        <f t="shared" si="3"/>
        <v>1.0047187051782629</v>
      </c>
      <c r="F8">
        <v>0.04</v>
      </c>
      <c r="G8">
        <v>0.3</v>
      </c>
      <c r="H8" s="6">
        <f t="shared" si="4"/>
        <v>2.35E-2</v>
      </c>
      <c r="I8" s="6">
        <f t="shared" si="5"/>
        <v>8.0676109071630266E-4</v>
      </c>
      <c r="J8" s="11">
        <f t="shared" si="6"/>
        <v>3.4330259179417136E-2</v>
      </c>
    </row>
    <row r="9" spans="1:10" x14ac:dyDescent="0.25">
      <c r="A9">
        <v>-26</v>
      </c>
      <c r="B9">
        <f t="shared" si="0"/>
        <v>0.5043761735374076</v>
      </c>
      <c r="C9">
        <f t="shared" si="1"/>
        <v>0.5043761735374076</v>
      </c>
      <c r="D9">
        <f t="shared" si="2"/>
        <v>0.5043761735374076</v>
      </c>
      <c r="E9">
        <f t="shared" si="3"/>
        <v>1.0047187051782629</v>
      </c>
      <c r="F9">
        <v>0.04</v>
      </c>
      <c r="G9">
        <v>0.3</v>
      </c>
      <c r="H9" s="6">
        <f t="shared" si="4"/>
        <v>2.3E-2</v>
      </c>
      <c r="I9" s="6">
        <f t="shared" si="5"/>
        <v>8.7004889935202807E-4</v>
      </c>
      <c r="J9" s="11">
        <f t="shared" si="6"/>
        <v>3.7828213015305569E-2</v>
      </c>
    </row>
    <row r="10" spans="1:10" x14ac:dyDescent="0.25">
      <c r="A10">
        <v>-25</v>
      </c>
      <c r="B10">
        <f t="shared" si="0"/>
        <v>0.55532323452656318</v>
      </c>
      <c r="C10">
        <f t="shared" si="1"/>
        <v>0.55532323452656318</v>
      </c>
      <c r="D10">
        <f t="shared" si="2"/>
        <v>0.55532323452656318</v>
      </c>
      <c r="E10">
        <f t="shared" si="3"/>
        <v>1.0047187051782629</v>
      </c>
      <c r="F10">
        <v>0.04</v>
      </c>
      <c r="G10">
        <v>0.3</v>
      </c>
      <c r="H10" s="6">
        <f t="shared" si="4"/>
        <v>2.2499999999999999E-2</v>
      </c>
      <c r="I10" s="6">
        <f t="shared" si="5"/>
        <v>9.3710795826357533E-4</v>
      </c>
      <c r="J10" s="11">
        <f t="shared" si="6"/>
        <v>4.1649242589492236E-2</v>
      </c>
    </row>
    <row r="11" spans="1:10" x14ac:dyDescent="0.25">
      <c r="A11">
        <v>-24</v>
      </c>
      <c r="B11">
        <f t="shared" si="0"/>
        <v>0.61093342437983633</v>
      </c>
      <c r="C11">
        <f t="shared" si="1"/>
        <v>0.61093342437983633</v>
      </c>
      <c r="D11">
        <f t="shared" si="2"/>
        <v>0.61093342437983633</v>
      </c>
      <c r="E11">
        <f t="shared" si="3"/>
        <v>1.0047187051782629</v>
      </c>
      <c r="F11">
        <v>0.04</v>
      </c>
      <c r="G11">
        <v>0.3</v>
      </c>
      <c r="H11" s="6">
        <f t="shared" si="4"/>
        <v>2.1999999999999999E-2</v>
      </c>
      <c r="I11" s="6">
        <f t="shared" si="5"/>
        <v>1.0080401502267299E-3</v>
      </c>
      <c r="J11" s="11">
        <f t="shared" si="6"/>
        <v>4.5820006828487726E-2</v>
      </c>
    </row>
    <row r="12" spans="1:10" x14ac:dyDescent="0.25">
      <c r="A12">
        <v>-23</v>
      </c>
      <c r="B12">
        <f t="shared" si="0"/>
        <v>0.67158786585954189</v>
      </c>
      <c r="C12">
        <f t="shared" si="1"/>
        <v>0.67158786585954189</v>
      </c>
      <c r="D12">
        <f t="shared" si="2"/>
        <v>0.67158786585954189</v>
      </c>
      <c r="E12">
        <f t="shared" si="3"/>
        <v>1.0047187051782629</v>
      </c>
      <c r="F12">
        <v>0.04</v>
      </c>
      <c r="G12">
        <v>0.3</v>
      </c>
      <c r="H12" s="6">
        <f t="shared" si="4"/>
        <v>2.1499999999999998E-2</v>
      </c>
      <c r="I12" s="6">
        <f t="shared" si="5"/>
        <v>1.0829354336985113E-3</v>
      </c>
      <c r="J12" s="11">
        <f t="shared" si="6"/>
        <v>5.0369089939465643E-2</v>
      </c>
    </row>
    <row r="13" spans="1:10" x14ac:dyDescent="0.25">
      <c r="A13">
        <v>-22</v>
      </c>
      <c r="B13">
        <f t="shared" si="0"/>
        <v>0.73769492419907867</v>
      </c>
      <c r="C13">
        <f t="shared" si="1"/>
        <v>0.73769492419907867</v>
      </c>
      <c r="D13">
        <f t="shared" si="2"/>
        <v>0.73769492419907867</v>
      </c>
      <c r="E13">
        <f t="shared" si="3"/>
        <v>1.0047187051782629</v>
      </c>
      <c r="F13">
        <v>0.04</v>
      </c>
      <c r="G13">
        <v>0.3</v>
      </c>
      <c r="H13" s="6">
        <f t="shared" si="4"/>
        <v>2.0999999999999998E-2</v>
      </c>
      <c r="I13" s="6">
        <f t="shared" si="5"/>
        <v>1.1618695056135489E-3</v>
      </c>
      <c r="J13" s="11">
        <f t="shared" si="6"/>
        <v>5.5327119314930909E-2</v>
      </c>
    </row>
    <row r="14" spans="1:10" x14ac:dyDescent="0.25">
      <c r="A14">
        <v>-21</v>
      </c>
      <c r="B14">
        <f t="shared" si="0"/>
        <v>0.80969185641761177</v>
      </c>
      <c r="C14">
        <f t="shared" si="1"/>
        <v>0.80969185641761177</v>
      </c>
      <c r="D14">
        <f t="shared" si="2"/>
        <v>0.80969185641761177</v>
      </c>
      <c r="E14">
        <f t="shared" si="3"/>
        <v>1.0047187051782629</v>
      </c>
      <c r="F14">
        <v>0.04</v>
      </c>
      <c r="G14">
        <v>0.3</v>
      </c>
      <c r="H14" s="6">
        <f t="shared" si="4"/>
        <v>2.0500000000000001E-2</v>
      </c>
      <c r="I14" s="6">
        <f t="shared" si="5"/>
        <v>1.2449012292420781E-3</v>
      </c>
      <c r="J14" s="11">
        <f t="shared" si="6"/>
        <v>6.0726889231320878E-2</v>
      </c>
    </row>
    <row r="15" spans="1:10" x14ac:dyDescent="0.25">
      <c r="A15">
        <v>-20</v>
      </c>
      <c r="B15">
        <f t="shared" si="0"/>
        <v>0.88804654058353272</v>
      </c>
      <c r="C15">
        <f t="shared" si="1"/>
        <v>0.88804654058353272</v>
      </c>
      <c r="D15">
        <f t="shared" si="2"/>
        <v>0.88804654058353272</v>
      </c>
      <c r="E15">
        <f t="shared" si="3"/>
        <v>1.0047187051782629</v>
      </c>
      <c r="F15">
        <v>0.04</v>
      </c>
      <c r="G15">
        <v>0.3</v>
      </c>
      <c r="H15" s="6">
        <f t="shared" si="4"/>
        <v>0.02</v>
      </c>
      <c r="I15" s="6">
        <f t="shared" si="5"/>
        <v>1.3320698108752989E-3</v>
      </c>
      <c r="J15" s="11">
        <f t="shared" si="6"/>
        <v>6.6603490543764951E-2</v>
      </c>
    </row>
    <row r="16" spans="1:10" x14ac:dyDescent="0.25">
      <c r="A16">
        <v>-19</v>
      </c>
      <c r="B16">
        <f t="shared" si="0"/>
        <v>0.97325928776389259</v>
      </c>
      <c r="C16">
        <f t="shared" si="1"/>
        <v>0.97325928776389259</v>
      </c>
      <c r="D16">
        <f t="shared" si="2"/>
        <v>0.97325928776389259</v>
      </c>
      <c r="E16">
        <f t="shared" si="3"/>
        <v>1.0047187051782629</v>
      </c>
      <c r="F16">
        <v>0.04</v>
      </c>
      <c r="G16">
        <v>0.3</v>
      </c>
      <c r="H16" s="6">
        <f t="shared" si="4"/>
        <v>1.95E-2</v>
      </c>
      <c r="I16" s="6">
        <f t="shared" si="5"/>
        <v>1.423391708354693E-3</v>
      </c>
      <c r="J16" s="11">
        <f t="shared" si="6"/>
        <v>7.2994446582291955E-2</v>
      </c>
    </row>
    <row r="17" spans="1:10" x14ac:dyDescent="0.25">
      <c r="A17">
        <v>-18</v>
      </c>
      <c r="B17">
        <f t="shared" si="0"/>
        <v>1.0658647394362823</v>
      </c>
      <c r="C17">
        <f t="shared" si="1"/>
        <v>1.0658647394362823</v>
      </c>
      <c r="D17">
        <f t="shared" si="2"/>
        <v>1.0658647394362823</v>
      </c>
      <c r="E17">
        <f t="shared" si="3"/>
        <v>1.0047187051782629</v>
      </c>
      <c r="F17">
        <v>0.04</v>
      </c>
      <c r="G17">
        <v>0.3</v>
      </c>
      <c r="H17" s="6">
        <f t="shared" si="4"/>
        <v>1.9E-2</v>
      </c>
      <c r="I17" s="6">
        <f t="shared" si="5"/>
        <v>1.5188572536967023E-3</v>
      </c>
      <c r="J17" s="11">
        <f t="shared" si="6"/>
        <v>7.9939855457721171E-2</v>
      </c>
    </row>
    <row r="18" spans="1:10" x14ac:dyDescent="0.25">
      <c r="A18">
        <v>-17</v>
      </c>
      <c r="B18">
        <f t="shared" si="0"/>
        <v>1.1664338531772147</v>
      </c>
      <c r="C18">
        <f t="shared" si="1"/>
        <v>1.1664338531772147</v>
      </c>
      <c r="D18">
        <f t="shared" si="2"/>
        <v>1.1664338531772147</v>
      </c>
      <c r="E18">
        <f t="shared" si="3"/>
        <v>1.0047187051782629</v>
      </c>
      <c r="F18">
        <v>0.04</v>
      </c>
      <c r="G18">
        <v>0.3</v>
      </c>
      <c r="H18" s="6">
        <f t="shared" si="4"/>
        <v>1.8499999999999999E-2</v>
      </c>
      <c r="I18" s="6">
        <f t="shared" si="5"/>
        <v>1.6184269712833852E-3</v>
      </c>
      <c r="J18" s="11">
        <f t="shared" si="6"/>
        <v>8.74825389882911E-2</v>
      </c>
    </row>
    <row r="19" spans="1:10" x14ac:dyDescent="0.25">
      <c r="A19">
        <v>-16</v>
      </c>
      <c r="B19">
        <f t="shared" si="0"/>
        <v>1.2755759794768766</v>
      </c>
      <c r="C19">
        <f t="shared" si="1"/>
        <v>1.2755759794768766</v>
      </c>
      <c r="D19">
        <f t="shared" si="2"/>
        <v>1.2755759794768766</v>
      </c>
      <c r="E19">
        <f t="shared" si="3"/>
        <v>1.0047187051782629</v>
      </c>
      <c r="F19">
        <v>0.04</v>
      </c>
      <c r="G19">
        <v>0.3</v>
      </c>
      <c r="H19" s="6">
        <f t="shared" si="4"/>
        <v>1.7999999999999999E-2</v>
      </c>
      <c r="I19" s="6">
        <f t="shared" si="5"/>
        <v>1.7220275722937832E-3</v>
      </c>
      <c r="J19" s="11">
        <f t="shared" si="6"/>
        <v>9.5668198460765741E-2</v>
      </c>
    </row>
    <row r="20" spans="1:10" x14ac:dyDescent="0.25">
      <c r="A20">
        <v>-15</v>
      </c>
      <c r="B20">
        <f t="shared" si="0"/>
        <v>1.3939410325640826</v>
      </c>
      <c r="C20">
        <f t="shared" si="1"/>
        <v>1.3939410325640826</v>
      </c>
      <c r="D20">
        <f t="shared" si="2"/>
        <v>1.3939410325640826</v>
      </c>
      <c r="E20">
        <f t="shared" si="3"/>
        <v>1.0047187051782629</v>
      </c>
      <c r="F20">
        <v>0.04</v>
      </c>
      <c r="G20">
        <v>0.3</v>
      </c>
      <c r="H20" s="6">
        <f t="shared" si="4"/>
        <v>1.7500000000000002E-2</v>
      </c>
      <c r="I20" s="6">
        <f t="shared" si="5"/>
        <v>1.8295476052403582E-3</v>
      </c>
      <c r="J20" s="11">
        <f t="shared" si="6"/>
        <v>0.10454557744230618</v>
      </c>
    </row>
    <row r="21" spans="1:10" x14ac:dyDescent="0.25">
      <c r="A21">
        <v>-14</v>
      </c>
      <c r="B21">
        <f t="shared" si="0"/>
        <v>1.522221758157271</v>
      </c>
      <c r="C21">
        <f t="shared" si="1"/>
        <v>1.522221758157271</v>
      </c>
      <c r="D21">
        <f t="shared" si="2"/>
        <v>1.522221758157271</v>
      </c>
      <c r="E21">
        <f t="shared" si="3"/>
        <v>1.0047187051782629</v>
      </c>
      <c r="F21">
        <v>0.04</v>
      </c>
      <c r="G21">
        <v>0.3</v>
      </c>
      <c r="H21" s="6">
        <f t="shared" si="4"/>
        <v>1.7000000000000001E-2</v>
      </c>
      <c r="I21" s="6">
        <f t="shared" si="5"/>
        <v>1.9408327416505205E-3</v>
      </c>
      <c r="J21" s="11">
        <f t="shared" si="6"/>
        <v>0.11416663186179532</v>
      </c>
    </row>
    <row r="22" spans="1:10" x14ac:dyDescent="0.25">
      <c r="A22">
        <v>-13</v>
      </c>
      <c r="B22">
        <f t="shared" si="0"/>
        <v>1.6611561010874103</v>
      </c>
      <c r="C22">
        <f t="shared" si="1"/>
        <v>1.6611561010874103</v>
      </c>
      <c r="D22">
        <f t="shared" si="2"/>
        <v>1.6611561010874103</v>
      </c>
      <c r="E22">
        <f t="shared" si="3"/>
        <v>1.0047187051782629</v>
      </c>
      <c r="F22">
        <v>0.04</v>
      </c>
      <c r="G22">
        <v>0.3</v>
      </c>
      <c r="H22" s="6">
        <f t="shared" si="4"/>
        <v>1.6500000000000001E-2</v>
      </c>
      <c r="I22" s="6">
        <f t="shared" si="5"/>
        <v>2.0556806750956702E-3</v>
      </c>
      <c r="J22" s="11">
        <f t="shared" si="6"/>
        <v>0.12458670758155577</v>
      </c>
    </row>
    <row r="23" spans="1:10" x14ac:dyDescent="0.25">
      <c r="A23">
        <v>-12</v>
      </c>
      <c r="B23">
        <f t="shared" si="0"/>
        <v>1.8115296757665893</v>
      </c>
      <c r="C23">
        <f t="shared" si="1"/>
        <v>1.8115296757665893</v>
      </c>
      <c r="D23">
        <f t="shared" si="2"/>
        <v>1.8115296757665893</v>
      </c>
      <c r="E23">
        <f t="shared" si="3"/>
        <v>1.0047187051782629</v>
      </c>
      <c r="F23">
        <v>0.04</v>
      </c>
      <c r="G23">
        <v>0.3</v>
      </c>
      <c r="H23" s="6">
        <f t="shared" si="4"/>
        <v>1.6E-2</v>
      </c>
      <c r="I23" s="6">
        <f t="shared" si="5"/>
        <v>2.1738356109199069E-3</v>
      </c>
      <c r="J23" s="11">
        <f t="shared" si="6"/>
        <v>0.13586472568249419</v>
      </c>
    </row>
    <row r="24" spans="1:10" x14ac:dyDescent="0.25">
      <c r="A24">
        <v>-11</v>
      </c>
      <c r="B24">
        <f t="shared" si="0"/>
        <v>1.974178342501812</v>
      </c>
      <c r="C24">
        <f t="shared" si="1"/>
        <v>1.974178342501812</v>
      </c>
      <c r="D24">
        <f t="shared" si="2"/>
        <v>1.974178342501812</v>
      </c>
      <c r="E24">
        <f t="shared" si="3"/>
        <v>1.0047187051782629</v>
      </c>
      <c r="F24">
        <v>0.04</v>
      </c>
      <c r="G24">
        <v>0.3</v>
      </c>
      <c r="H24" s="6">
        <f t="shared" si="4"/>
        <v>1.55E-2</v>
      </c>
      <c r="I24" s="6">
        <f t="shared" si="5"/>
        <v>2.2949823231583561E-3</v>
      </c>
      <c r="J24" s="11">
        <f t="shared" si="6"/>
        <v>0.14806337568763589</v>
      </c>
    </row>
    <row r="25" spans="1:10" x14ac:dyDescent="0.25">
      <c r="A25">
        <v>-10</v>
      </c>
      <c r="B25">
        <f t="shared" si="0"/>
        <v>2.1499908926770455</v>
      </c>
      <c r="C25">
        <f t="shared" si="1"/>
        <v>2.1499908926770455</v>
      </c>
      <c r="D25">
        <f t="shared" si="2"/>
        <v>2.1499908926770455</v>
      </c>
      <c r="E25">
        <f t="shared" si="3"/>
        <v>1.0047187051782629</v>
      </c>
      <c r="F25">
        <v>0.04</v>
      </c>
      <c r="G25">
        <v>0.3</v>
      </c>
      <c r="H25" s="6">
        <f t="shared" si="4"/>
        <v>1.4999999999999999E-2</v>
      </c>
      <c r="I25" s="6">
        <f t="shared" si="5"/>
        <v>2.4187397542616762E-3</v>
      </c>
      <c r="J25" s="11">
        <f t="shared" si="6"/>
        <v>0.1612493169507784</v>
      </c>
    </row>
    <row r="26" spans="1:10" x14ac:dyDescent="0.25">
      <c r="A26">
        <v>-9</v>
      </c>
      <c r="B26">
        <f t="shared" si="0"/>
        <v>2.3399118458477481</v>
      </c>
      <c r="C26">
        <f t="shared" si="1"/>
        <v>2.3399118458477481</v>
      </c>
      <c r="D26">
        <f t="shared" si="2"/>
        <v>2.3399118458477481</v>
      </c>
      <c r="E26">
        <f t="shared" si="3"/>
        <v>1.0047187051782629</v>
      </c>
      <c r="F26">
        <v>0.04</v>
      </c>
      <c r="G26">
        <v>0.3</v>
      </c>
      <c r="H26" s="6">
        <f t="shared" si="4"/>
        <v>1.4499999999999999E-2</v>
      </c>
      <c r="I26" s="6">
        <f t="shared" si="5"/>
        <v>2.5446541323594263E-3</v>
      </c>
      <c r="J26" s="11">
        <f t="shared" si="6"/>
        <v>0.17549338843858114</v>
      </c>
    </row>
    <row r="27" spans="1:10" x14ac:dyDescent="0.25">
      <c r="A27">
        <v>-8</v>
      </c>
      <c r="B27">
        <f t="shared" si="0"/>
        <v>2.5449443618109719</v>
      </c>
      <c r="C27">
        <f t="shared" si="1"/>
        <v>2.5449443618109719</v>
      </c>
      <c r="D27">
        <f t="shared" si="2"/>
        <v>2.5449443618109719</v>
      </c>
      <c r="E27">
        <f t="shared" si="3"/>
        <v>1.0047187051782629</v>
      </c>
      <c r="F27">
        <v>0.04</v>
      </c>
      <c r="G27">
        <v>0.3</v>
      </c>
      <c r="H27" s="6">
        <f t="shared" si="4"/>
        <v>1.4000000000000002E-2</v>
      </c>
      <c r="I27" s="6">
        <f t="shared" si="5"/>
        <v>2.6721915799015204E-3</v>
      </c>
      <c r="J27" s="11">
        <f t="shared" si="6"/>
        <v>0.19087082713582287</v>
      </c>
    </row>
    <row r="28" spans="1:10" x14ac:dyDescent="0.25">
      <c r="A28">
        <v>-7</v>
      </c>
      <c r="B28">
        <f t="shared" si="0"/>
        <v>2.7661532707304755</v>
      </c>
      <c r="C28">
        <f t="shared" si="1"/>
        <v>2.7661532707304755</v>
      </c>
      <c r="D28">
        <f t="shared" si="2"/>
        <v>2.7661532707304755</v>
      </c>
      <c r="E28">
        <f t="shared" si="3"/>
        <v>1.0047187051782629</v>
      </c>
      <c r="F28">
        <v>0.04</v>
      </c>
      <c r="G28">
        <v>0.3</v>
      </c>
      <c r="H28" s="6">
        <f t="shared" si="4"/>
        <v>1.3500000000000002E-2</v>
      </c>
      <c r="I28" s="6">
        <f t="shared" si="5"/>
        <v>2.8007301866146061E-3</v>
      </c>
      <c r="J28" s="11">
        <f t="shared" si="6"/>
        <v>0.20746149530478561</v>
      </c>
    </row>
    <row r="29" spans="1:10" x14ac:dyDescent="0.25">
      <c r="A29">
        <v>-6</v>
      </c>
      <c r="B29">
        <f t="shared" si="0"/>
        <v>3.0046682244102212</v>
      </c>
      <c r="C29">
        <f t="shared" si="1"/>
        <v>3.0046682244102212</v>
      </c>
      <c r="D29">
        <f t="shared" si="2"/>
        <v>3.0046682244102212</v>
      </c>
      <c r="E29">
        <f t="shared" si="3"/>
        <v>1.0047187051782629</v>
      </c>
      <c r="F29">
        <v>0.04</v>
      </c>
      <c r="G29">
        <v>0.3</v>
      </c>
      <c r="H29" s="6">
        <f t="shared" si="4"/>
        <v>1.3000000000000001E-2</v>
      </c>
      <c r="I29" s="6">
        <f t="shared" si="5"/>
        <v>2.9295515187999655E-3</v>
      </c>
      <c r="J29" s="11">
        <f t="shared" si="6"/>
        <v>0.22535011683076656</v>
      </c>
    </row>
    <row r="30" spans="1:10" x14ac:dyDescent="0.25">
      <c r="A30">
        <v>-5</v>
      </c>
      <c r="B30">
        <f t="shared" si="0"/>
        <v>3.2616869718209243</v>
      </c>
      <c r="C30">
        <f t="shared" si="1"/>
        <v>3.2616869718209243</v>
      </c>
      <c r="D30">
        <f t="shared" si="2"/>
        <v>3.2616869718209243</v>
      </c>
      <c r="E30">
        <f t="shared" si="3"/>
        <v>1.0047187051782629</v>
      </c>
      <c r="F30">
        <v>0.04</v>
      </c>
      <c r="G30">
        <v>0.3</v>
      </c>
      <c r="H30" s="6">
        <f t="shared" si="4"/>
        <v>1.2500000000000001E-2</v>
      </c>
      <c r="I30" s="6">
        <f t="shared" si="5"/>
        <v>3.0578315360821158E-3</v>
      </c>
      <c r="J30" s="11">
        <f>I30/H30</f>
        <v>0.24462652288656925</v>
      </c>
    </row>
    <row r="31" spans="1:10" x14ac:dyDescent="0.25">
      <c r="A31">
        <v>-4</v>
      </c>
      <c r="B31">
        <f t="shared" si="0"/>
        <v>3.5384787619930793</v>
      </c>
      <c r="C31">
        <f t="shared" si="1"/>
        <v>3.5384787619930793</v>
      </c>
      <c r="D31">
        <f t="shared" si="2"/>
        <v>3.5384787619930793</v>
      </c>
      <c r="E31">
        <f t="shared" si="3"/>
        <v>1.0047187051782629</v>
      </c>
      <c r="F31">
        <v>0.04</v>
      </c>
      <c r="G31">
        <v>0.3</v>
      </c>
      <c r="H31" s="6">
        <f t="shared" si="4"/>
        <v>1.2E-2</v>
      </c>
      <c r="I31" s="6">
        <f t="shared" si="5"/>
        <v>3.1846308857937716E-3</v>
      </c>
      <c r="J31" s="11">
        <f t="shared" si="6"/>
        <v>0.26538590714948096</v>
      </c>
    </row>
    <row r="32" spans="1:10" x14ac:dyDescent="0.25">
      <c r="A32">
        <v>-3</v>
      </c>
      <c r="B32">
        <f t="shared" si="0"/>
        <v>3.836387877395893</v>
      </c>
      <c r="C32">
        <f t="shared" si="1"/>
        <v>3.836387877395893</v>
      </c>
      <c r="D32">
        <f t="shared" si="2"/>
        <v>3.836387877395893</v>
      </c>
      <c r="E32">
        <f t="shared" si="3"/>
        <v>1.0047187051782629</v>
      </c>
      <c r="F32">
        <v>0.04</v>
      </c>
      <c r="G32">
        <v>0.3</v>
      </c>
      <c r="H32" s="6">
        <f t="shared" si="4"/>
        <v>1.15E-2</v>
      </c>
      <c r="I32" s="6">
        <f t="shared" si="5"/>
        <v>3.3088845442539572E-3</v>
      </c>
      <c r="J32" s="11">
        <f t="shared" si="6"/>
        <v>0.28772909080469194</v>
      </c>
    </row>
    <row r="33" spans="1:10" x14ac:dyDescent="0.25">
      <c r="A33">
        <v>-2</v>
      </c>
      <c r="B33">
        <f t="shared" si="0"/>
        <v>4.1568373009249671</v>
      </c>
      <c r="C33">
        <f t="shared" si="1"/>
        <v>4.1568373009249671</v>
      </c>
      <c r="D33">
        <f t="shared" si="2"/>
        <v>4.1568373009249671</v>
      </c>
      <c r="E33">
        <f t="shared" si="3"/>
        <v>1.0047187051782629</v>
      </c>
      <c r="F33">
        <v>0.04</v>
      </c>
      <c r="G33">
        <v>0.3</v>
      </c>
      <c r="H33" s="6">
        <f t="shared" si="4"/>
        <v>1.0999999999999999E-2</v>
      </c>
      <c r="I33" s="6">
        <f t="shared" si="5"/>
        <v>3.4293907732630981E-3</v>
      </c>
      <c r="J33" s="11">
        <f t="shared" si="6"/>
        <v>0.31176279756937259</v>
      </c>
    </row>
    <row r="34" spans="1:10" x14ac:dyDescent="0.25">
      <c r="A34">
        <v>-1</v>
      </c>
      <c r="B34">
        <f t="shared" si="0"/>
        <v>4.5013325196220952</v>
      </c>
      <c r="C34">
        <f t="shared" si="1"/>
        <v>4.5013325196220952</v>
      </c>
      <c r="D34">
        <f t="shared" si="2"/>
        <v>4.5013325196220952</v>
      </c>
      <c r="E34">
        <f t="shared" si="3"/>
        <v>1.0047187051782629</v>
      </c>
      <c r="F34">
        <v>0.04</v>
      </c>
      <c r="G34">
        <v>0.3</v>
      </c>
      <c r="H34" s="6">
        <f t="shared" si="4"/>
        <v>1.0499999999999999E-2</v>
      </c>
      <c r="I34" s="6">
        <f t="shared" si="5"/>
        <v>3.5447993592023995E-3</v>
      </c>
      <c r="J34" s="11">
        <f t="shared" si="6"/>
        <v>0.33759993897165713</v>
      </c>
    </row>
    <row r="35" spans="1:10" x14ac:dyDescent="0.25">
      <c r="A35">
        <v>0</v>
      </c>
      <c r="B35">
        <f>(0.6112/(0.000461495*(273.15+A35)))*EXP((17.62*A35)/(A35+243.12))*E35</f>
        <v>4.8714654682483696</v>
      </c>
      <c r="C35">
        <f t="shared" si="1"/>
        <v>4.8714654682483696</v>
      </c>
      <c r="D35">
        <f t="shared" si="2"/>
        <v>4.8714654682483696</v>
      </c>
      <c r="E35">
        <f t="shared" si="3"/>
        <v>1.0047187051782629</v>
      </c>
      <c r="F35">
        <v>0.04</v>
      </c>
      <c r="G35">
        <v>0.3</v>
      </c>
      <c r="H35" s="6">
        <f t="shared" si="4"/>
        <v>0.01</v>
      </c>
      <c r="I35" s="6">
        <f t="shared" si="5"/>
        <v>3.6535991011862772E-3</v>
      </c>
      <c r="J35" s="11">
        <f t="shared" si="6"/>
        <v>0.36535991011862773</v>
      </c>
    </row>
    <row r="36" spans="1:10" x14ac:dyDescent="0.25">
      <c r="A36">
        <v>1</v>
      </c>
      <c r="B36">
        <f t="shared" ref="B36:B99" si="7">(0.6112/(0.000461495*(273.15+A36)))*EXP((17.62*A36)/(A36+243.12))*E36</f>
        <v>5.2169770235961384</v>
      </c>
      <c r="C36">
        <f t="shared" si="1"/>
        <v>5.2169770235961384</v>
      </c>
      <c r="D36">
        <f t="shared" si="2"/>
        <v>5.2169770235961384</v>
      </c>
      <c r="E36">
        <f t="shared" si="3"/>
        <v>1.0047187051782629</v>
      </c>
      <c r="F36">
        <v>0.04</v>
      </c>
      <c r="G36">
        <v>0.3</v>
      </c>
      <c r="H36" s="6">
        <f t="shared" si="4"/>
        <v>9.4999999999999998E-3</v>
      </c>
      <c r="I36" s="6">
        <f t="shared" si="5"/>
        <v>3.717096129312248E-3</v>
      </c>
      <c r="J36" s="11">
        <f t="shared" si="6"/>
        <v>0.3912732767697103</v>
      </c>
    </row>
    <row r="37" spans="1:10" x14ac:dyDescent="0.25">
      <c r="A37">
        <v>2</v>
      </c>
      <c r="B37">
        <f t="shared" si="7"/>
        <v>5.5837791780865578</v>
      </c>
      <c r="C37">
        <f t="shared" si="1"/>
        <v>5.5837791780865578</v>
      </c>
      <c r="D37">
        <f t="shared" si="2"/>
        <v>5.5837791780865578</v>
      </c>
      <c r="E37">
        <f t="shared" si="3"/>
        <v>1.0047187051782629</v>
      </c>
      <c r="F37">
        <v>0.04</v>
      </c>
      <c r="G37">
        <v>0.3</v>
      </c>
      <c r="H37" s="6">
        <f t="shared" si="4"/>
        <v>8.9999999999999993E-3</v>
      </c>
      <c r="I37" s="6">
        <f t="shared" si="5"/>
        <v>3.7690509452084262E-3</v>
      </c>
      <c r="J37" s="11">
        <f t="shared" si="6"/>
        <v>0.41878343835649184</v>
      </c>
    </row>
    <row r="38" spans="1:10" x14ac:dyDescent="0.25">
      <c r="A38">
        <v>3</v>
      </c>
      <c r="B38">
        <f t="shared" si="7"/>
        <v>5.9729741692394622</v>
      </c>
      <c r="C38">
        <f t="shared" si="1"/>
        <v>5.9729741692394622</v>
      </c>
      <c r="D38">
        <f t="shared" si="2"/>
        <v>5.9729741692394622</v>
      </c>
      <c r="E38">
        <f t="shared" si="3"/>
        <v>1.0047187051782629</v>
      </c>
      <c r="F38">
        <v>0.04</v>
      </c>
      <c r="G38">
        <v>0.3</v>
      </c>
      <c r="H38" s="6">
        <f t="shared" si="4"/>
        <v>8.5000000000000006E-3</v>
      </c>
      <c r="I38" s="6">
        <f t="shared" si="5"/>
        <v>3.8077710328901565E-3</v>
      </c>
      <c r="J38" s="11">
        <f t="shared" si="6"/>
        <v>0.44797306269295956</v>
      </c>
    </row>
    <row r="39" spans="1:10" x14ac:dyDescent="0.25">
      <c r="A39">
        <v>4</v>
      </c>
      <c r="B39">
        <f t="shared" si="7"/>
        <v>6.3857094574101039</v>
      </c>
      <c r="C39">
        <f t="shared" si="1"/>
        <v>6.3857094574101039</v>
      </c>
      <c r="D39">
        <f t="shared" si="2"/>
        <v>6.3857094574101039</v>
      </c>
      <c r="E39">
        <f t="shared" si="3"/>
        <v>1.0047187051782629</v>
      </c>
      <c r="F39">
        <v>0.04</v>
      </c>
      <c r="G39">
        <v>0.3</v>
      </c>
      <c r="H39" s="6">
        <f t="shared" si="4"/>
        <v>8.0000000000000002E-3</v>
      </c>
      <c r="I39" s="6">
        <f t="shared" si="5"/>
        <v>3.8314256744460622E-3</v>
      </c>
      <c r="J39" s="11">
        <f t="shared" si="6"/>
        <v>0.47892820930575775</v>
      </c>
    </row>
    <row r="40" spans="1:10" x14ac:dyDescent="0.25">
      <c r="A40">
        <v>5</v>
      </c>
      <c r="B40">
        <f t="shared" si="7"/>
        <v>6.8231790186110466</v>
      </c>
      <c r="C40">
        <f t="shared" si="1"/>
        <v>6.8231790186110466</v>
      </c>
      <c r="D40">
        <f t="shared" si="2"/>
        <v>6.8231790186110466</v>
      </c>
      <c r="E40">
        <f t="shared" si="3"/>
        <v>1.0047187051782629</v>
      </c>
      <c r="F40">
        <v>0.04</v>
      </c>
      <c r="G40">
        <v>0.3</v>
      </c>
      <c r="H40" s="6">
        <f t="shared" si="4"/>
        <v>7.4999999999999997E-3</v>
      </c>
      <c r="I40" s="6">
        <f t="shared" si="5"/>
        <v>3.8380381979687137E-3</v>
      </c>
      <c r="J40" s="11">
        <f t="shared" si="6"/>
        <v>0.51173842639582856</v>
      </c>
    </row>
    <row r="41" spans="1:10" x14ac:dyDescent="0.25">
      <c r="A41">
        <v>6</v>
      </c>
      <c r="B41">
        <f t="shared" si="7"/>
        <v>7.2866246525881433</v>
      </c>
      <c r="C41">
        <f t="shared" si="1"/>
        <v>7.2866246525881433</v>
      </c>
      <c r="D41">
        <f t="shared" si="2"/>
        <v>7.2866246525881433</v>
      </c>
      <c r="E41">
        <f t="shared" si="3"/>
        <v>1.0047187051782629</v>
      </c>
      <c r="F41">
        <v>0.04</v>
      </c>
      <c r="G41">
        <v>0.3</v>
      </c>
      <c r="H41" s="6">
        <f t="shared" si="4"/>
        <v>7.000000000000001E-3</v>
      </c>
      <c r="I41" s="6">
        <f t="shared" si="5"/>
        <v>3.8254779426087756E-3</v>
      </c>
    </row>
    <row r="42" spans="1:10" x14ac:dyDescent="0.25">
      <c r="A42">
        <v>7</v>
      </c>
      <c r="B42">
        <f t="shared" si="7"/>
        <v>7.7773373056498576</v>
      </c>
      <c r="C42">
        <f t="shared" si="1"/>
        <v>7.7773373056498576</v>
      </c>
      <c r="D42">
        <f t="shared" si="2"/>
        <v>7.7773373056498576</v>
      </c>
      <c r="E42">
        <f t="shared" si="3"/>
        <v>1.0047187051782629</v>
      </c>
      <c r="F42">
        <v>0.04</v>
      </c>
      <c r="G42">
        <v>0.3</v>
      </c>
      <c r="H42" s="6">
        <f t="shared" si="4"/>
        <v>6.5000000000000006E-3</v>
      </c>
      <c r="I42" s="6">
        <f t="shared" si="5"/>
        <v>3.791451936504305E-3</v>
      </c>
    </row>
    <row r="43" spans="1:10" x14ac:dyDescent="0.25">
      <c r="A43">
        <v>8</v>
      </c>
      <c r="B43">
        <f t="shared" si="7"/>
        <v>8.296658407732254</v>
      </c>
      <c r="C43">
        <f t="shared" si="1"/>
        <v>8.296658407732254</v>
      </c>
      <c r="D43">
        <f t="shared" si="2"/>
        <v>8.296658407732254</v>
      </c>
      <c r="E43">
        <f t="shared" si="3"/>
        <v>1.0047187051782629</v>
      </c>
      <c r="F43">
        <v>0.04</v>
      </c>
      <c r="G43">
        <v>0.3</v>
      </c>
      <c r="H43" s="6">
        <f t="shared" si="4"/>
        <v>6.0000000000000001E-3</v>
      </c>
      <c r="I43" s="6">
        <f t="shared" si="5"/>
        <v>3.7334962834795144E-3</v>
      </c>
    </row>
    <row r="44" spans="1:10" x14ac:dyDescent="0.25">
      <c r="A44">
        <v>9</v>
      </c>
      <c r="B44">
        <f t="shared" si="7"/>
        <v>8.8459812231657065</v>
      </c>
      <c r="C44">
        <f t="shared" si="1"/>
        <v>8.8459812231657065</v>
      </c>
      <c r="D44">
        <f t="shared" si="2"/>
        <v>8.8459812231657065</v>
      </c>
      <c r="E44">
        <f t="shared" si="3"/>
        <v>1.0047187051782629</v>
      </c>
      <c r="F44">
        <v>0.04</v>
      </c>
      <c r="G44">
        <v>0.3</v>
      </c>
      <c r="H44" s="6">
        <f t="shared" si="4"/>
        <v>5.4999999999999997E-3</v>
      </c>
      <c r="I44" s="6">
        <f t="shared" si="5"/>
        <v>3.6489672545558537E-3</v>
      </c>
    </row>
    <row r="45" spans="1:10" x14ac:dyDescent="0.25">
      <c r="A45">
        <v>10</v>
      </c>
      <c r="B45">
        <f t="shared" si="7"/>
        <v>9.4267522145934564</v>
      </c>
      <c r="C45">
        <f t="shared" si="1"/>
        <v>9.4267522145934564</v>
      </c>
      <c r="D45">
        <f t="shared" si="2"/>
        <v>9.4267522145934564</v>
      </c>
      <c r="E45">
        <f t="shared" si="3"/>
        <v>1.0047187051782629</v>
      </c>
      <c r="F45">
        <v>0.04</v>
      </c>
      <c r="G45">
        <v>0.3</v>
      </c>
      <c r="H45" s="6">
        <f t="shared" si="4"/>
        <v>5.0000000000000001E-3</v>
      </c>
      <c r="I45" s="6">
        <f t="shared" si="5"/>
        <v>3.5350320804725466E-3</v>
      </c>
    </row>
    <row r="46" spans="1:10" x14ac:dyDescent="0.25">
      <c r="A46">
        <v>11</v>
      </c>
      <c r="B46">
        <f t="shared" si="7"/>
        <v>10.040472419476933</v>
      </c>
      <c r="C46">
        <f t="shared" si="1"/>
        <v>10.040472419476933</v>
      </c>
      <c r="D46">
        <f t="shared" si="2"/>
        <v>10.040472419476933</v>
      </c>
      <c r="E46">
        <f t="shared" si="3"/>
        <v>1.0047187051782629</v>
      </c>
      <c r="F46">
        <v>0.04</v>
      </c>
      <c r="G46">
        <v>0.3</v>
      </c>
      <c r="H46" s="6">
        <f t="shared" si="4"/>
        <v>4.4999999999999997E-3</v>
      </c>
      <c r="I46" s="6">
        <f t="shared" si="5"/>
        <v>3.3886594415734649E-3</v>
      </c>
    </row>
    <row r="47" spans="1:10" x14ac:dyDescent="0.25">
      <c r="A47">
        <v>12</v>
      </c>
      <c r="B47">
        <f t="shared" si="7"/>
        <v>10.688698838607991</v>
      </c>
      <c r="C47">
        <f t="shared" si="1"/>
        <v>10.688698838607991</v>
      </c>
      <c r="D47">
        <f t="shared" si="2"/>
        <v>10.688698838607991</v>
      </c>
      <c r="E47">
        <f t="shared" si="3"/>
        <v>1.0047187051782629</v>
      </c>
      <c r="F47">
        <v>0.04</v>
      </c>
      <c r="G47">
        <v>0.3</v>
      </c>
      <c r="H47" s="6">
        <f t="shared" si="4"/>
        <v>4.0000000000000001E-3</v>
      </c>
      <c r="I47" s="6">
        <f t="shared" si="5"/>
        <v>3.206609651582397E-3</v>
      </c>
    </row>
    <row r="48" spans="1:10" x14ac:dyDescent="0.25">
      <c r="A48">
        <v>13</v>
      </c>
      <c r="B48">
        <f t="shared" si="7"/>
        <v>11.373045836034118</v>
      </c>
      <c r="C48">
        <f t="shared" si="1"/>
        <v>11.373045836034118</v>
      </c>
      <c r="D48">
        <f t="shared" si="2"/>
        <v>11.373045836034118</v>
      </c>
      <c r="E48">
        <f t="shared" si="3"/>
        <v>1.0047187051782629</v>
      </c>
      <c r="F48">
        <v>0.04</v>
      </c>
      <c r="G48">
        <v>0.3</v>
      </c>
      <c r="H48" s="6">
        <f t="shared" si="4"/>
        <v>3.5000000000000005E-3</v>
      </c>
      <c r="I48" s="6">
        <f t="shared" si="5"/>
        <v>2.9854245319589556E-3</v>
      </c>
    </row>
    <row r="49" spans="1:9" x14ac:dyDescent="0.25">
      <c r="A49">
        <v>14</v>
      </c>
      <c r="B49">
        <f t="shared" si="7"/>
        <v>12.095186549789053</v>
      </c>
      <c r="C49">
        <f t="shared" si="1"/>
        <v>12.095186549789053</v>
      </c>
      <c r="D49">
        <f t="shared" si="2"/>
        <v>12.095186549789053</v>
      </c>
      <c r="E49">
        <f t="shared" si="3"/>
        <v>1.0047187051782629</v>
      </c>
      <c r="F49">
        <v>0.04</v>
      </c>
      <c r="G49">
        <v>0.3</v>
      </c>
      <c r="H49" s="6">
        <f t="shared" si="4"/>
        <v>3.0000000000000001E-3</v>
      </c>
      <c r="I49" s="6">
        <f t="shared" si="5"/>
        <v>2.7214169737025369E-3</v>
      </c>
    </row>
    <row r="50" spans="1:9" x14ac:dyDescent="0.25">
      <c r="A50">
        <v>15</v>
      </c>
      <c r="B50">
        <f t="shared" si="7"/>
        <v>12.856854312808371</v>
      </c>
      <c r="C50">
        <f t="shared" si="1"/>
        <v>12.856854312808371</v>
      </c>
      <c r="D50">
        <f t="shared" si="2"/>
        <v>12.856854312808371</v>
      </c>
      <c r="E50">
        <f t="shared" si="3"/>
        <v>1.0047187051782629</v>
      </c>
      <c r="F50">
        <v>0.04</v>
      </c>
      <c r="G50">
        <v>0.3</v>
      </c>
      <c r="H50" s="6">
        <f t="shared" si="4"/>
        <v>2.5000000000000001E-3</v>
      </c>
      <c r="I50" s="6">
        <f t="shared" si="5"/>
        <v>2.4106601836515694E-3</v>
      </c>
    </row>
    <row r="51" spans="1:9" x14ac:dyDescent="0.25">
      <c r="A51">
        <v>16</v>
      </c>
      <c r="B51">
        <f t="shared" si="7"/>
        <v>13.659844083397219</v>
      </c>
      <c r="C51">
        <f t="shared" si="1"/>
        <v>13.659844083397219</v>
      </c>
      <c r="D51">
        <f t="shared" si="2"/>
        <v>13.659844083397219</v>
      </c>
      <c r="E51">
        <f t="shared" si="3"/>
        <v>1.0047187051782629</v>
      </c>
      <c r="F51">
        <v>0.04</v>
      </c>
      <c r="G51">
        <v>0.3</v>
      </c>
      <c r="H51" s="6">
        <f t="shared" si="4"/>
        <v>2E-3</v>
      </c>
      <c r="I51" s="6">
        <f t="shared" si="5"/>
        <v>2.0489766125095831E-3</v>
      </c>
    </row>
    <row r="52" spans="1:9" x14ac:dyDescent="0.25">
      <c r="A52">
        <v>17</v>
      </c>
      <c r="B52">
        <f t="shared" si="7"/>
        <v>14.506013884605681</v>
      </c>
      <c r="C52">
        <f t="shared" si="1"/>
        <v>14.506013884605681</v>
      </c>
      <c r="D52">
        <f t="shared" si="2"/>
        <v>14.506013884605681</v>
      </c>
      <c r="E52">
        <f t="shared" si="3"/>
        <v>1.0047187051782629</v>
      </c>
      <c r="F52">
        <v>0.04</v>
      </c>
      <c r="G52">
        <v>0.3</v>
      </c>
      <c r="H52" s="6">
        <f t="shared" si="4"/>
        <v>1.5E-3</v>
      </c>
      <c r="I52" s="6">
        <f t="shared" si="5"/>
        <v>1.6319265620181392E-3</v>
      </c>
    </row>
    <row r="53" spans="1:9" x14ac:dyDescent="0.25">
      <c r="A53">
        <v>18</v>
      </c>
      <c r="B53">
        <f t="shared" si="7"/>
        <v>15.397286251856237</v>
      </c>
      <c r="C53">
        <f t="shared" si="1"/>
        <v>15.397286251856237</v>
      </c>
      <c r="D53">
        <f t="shared" si="2"/>
        <v>15.397286251856237</v>
      </c>
      <c r="E53">
        <f t="shared" si="3"/>
        <v>1.0047187051782629</v>
      </c>
      <c r="F53">
        <v>0.04</v>
      </c>
      <c r="G53">
        <v>0.3</v>
      </c>
      <c r="H53" s="6">
        <f t="shared" si="4"/>
        <v>1E-3</v>
      </c>
      <c r="I53" s="6">
        <f t="shared" si="5"/>
        <v>1.1547964688892176E-3</v>
      </c>
    </row>
    <row r="54" spans="1:9" x14ac:dyDescent="0.25">
      <c r="A54">
        <v>19</v>
      </c>
      <c r="B54">
        <f t="shared" si="7"/>
        <v>16.335649688157226</v>
      </c>
      <c r="C54">
        <f t="shared" si="1"/>
        <v>16.335649688157226</v>
      </c>
      <c r="D54">
        <f t="shared" si="2"/>
        <v>16.335649688157226</v>
      </c>
      <c r="E54">
        <f t="shared" si="3"/>
        <v>1.0047187051782629</v>
      </c>
      <c r="F54">
        <v>0.04</v>
      </c>
      <c r="G54">
        <v>0.3</v>
      </c>
      <c r="H54" s="6">
        <f t="shared" si="4"/>
        <v>5.0000000000000001E-4</v>
      </c>
      <c r="I54" s="6">
        <f t="shared" si="5"/>
        <v>6.1258686330589599E-4</v>
      </c>
    </row>
    <row r="55" spans="1:9" x14ac:dyDescent="0.25">
      <c r="A55">
        <v>20</v>
      </c>
      <c r="B55">
        <f t="shared" si="7"/>
        <v>17.323160126226561</v>
      </c>
      <c r="C55">
        <f t="shared" si="1"/>
        <v>17.323160126226561</v>
      </c>
      <c r="D55">
        <f t="shared" si="2"/>
        <v>17.323160126226561</v>
      </c>
      <c r="E55">
        <f t="shared" si="3"/>
        <v>1.0047187051782629</v>
      </c>
      <c r="F55">
        <v>0.04</v>
      </c>
      <c r="G55">
        <v>0.3</v>
      </c>
      <c r="H55" s="6">
        <f>F55*(A55-20)/(50+30)</f>
        <v>0</v>
      </c>
      <c r="I55" s="6">
        <f>(G55*D55/100)*(A55-20)/(50+30)</f>
        <v>0</v>
      </c>
    </row>
    <row r="56" spans="1:9" x14ac:dyDescent="0.25">
      <c r="A56">
        <v>21</v>
      </c>
      <c r="B56">
        <f t="shared" si="7"/>
        <v>18.361942396840792</v>
      </c>
      <c r="C56">
        <f t="shared" si="1"/>
        <v>18.361942396840792</v>
      </c>
      <c r="D56">
        <f t="shared" si="2"/>
        <v>18.361942396840792</v>
      </c>
      <c r="E56">
        <f t="shared" si="3"/>
        <v>1.0047187051782629</v>
      </c>
      <c r="F56">
        <v>0.04</v>
      </c>
      <c r="G56">
        <v>0.3</v>
      </c>
      <c r="H56" s="6">
        <f t="shared" ref="H56:H119" si="8">F56*(A56-20)/(50+30)</f>
        <v>5.0000000000000001E-4</v>
      </c>
      <c r="I56" s="6">
        <f t="shared" ref="I56:I119" si="9">(G56*D56/100)*(A56-20)/(50+30)</f>
        <v>6.885728398815297E-4</v>
      </c>
    </row>
    <row r="57" spans="1:9" x14ac:dyDescent="0.25">
      <c r="A57">
        <v>22</v>
      </c>
      <c r="B57">
        <f t="shared" si="7"/>
        <v>19.454191702716106</v>
      </c>
      <c r="C57">
        <f t="shared" si="1"/>
        <v>19.454191702716106</v>
      </c>
      <c r="D57">
        <f t="shared" si="2"/>
        <v>19.454191702716106</v>
      </c>
      <c r="E57">
        <f t="shared" si="3"/>
        <v>1.0047187051782629</v>
      </c>
      <c r="F57">
        <v>0.04</v>
      </c>
      <c r="G57">
        <v>0.3</v>
      </c>
      <c r="H57" s="6">
        <f t="shared" si="8"/>
        <v>1E-3</v>
      </c>
      <c r="I57" s="6">
        <f t="shared" si="9"/>
        <v>1.4590643777037077E-3</v>
      </c>
    </row>
    <row r="58" spans="1:9" x14ac:dyDescent="0.25">
      <c r="A58">
        <v>23</v>
      </c>
      <c r="B58">
        <f t="shared" si="7"/>
        <v>20.602175097220055</v>
      </c>
      <c r="C58">
        <f t="shared" si="1"/>
        <v>20.602175097220055</v>
      </c>
      <c r="D58">
        <f t="shared" si="2"/>
        <v>20.602175097220055</v>
      </c>
      <c r="E58">
        <f t="shared" si="3"/>
        <v>1.0047187051782629</v>
      </c>
      <c r="F58">
        <v>0.04</v>
      </c>
      <c r="G58">
        <v>0.3</v>
      </c>
      <c r="H58" s="6">
        <f t="shared" si="8"/>
        <v>1.5E-3</v>
      </c>
      <c r="I58" s="6">
        <f t="shared" si="9"/>
        <v>2.317744698437256E-3</v>
      </c>
    </row>
    <row r="59" spans="1:9" x14ac:dyDescent="0.25">
      <c r="A59">
        <v>24</v>
      </c>
      <c r="B59">
        <f t="shared" si="7"/>
        <v>21.808232967205726</v>
      </c>
      <c r="C59">
        <f t="shared" si="1"/>
        <v>21.808232967205726</v>
      </c>
      <c r="D59">
        <f t="shared" si="2"/>
        <v>21.808232967205726</v>
      </c>
      <c r="E59">
        <f t="shared" si="3"/>
        <v>1.0047187051782629</v>
      </c>
      <c r="F59">
        <v>0.04</v>
      </c>
      <c r="G59">
        <v>0.3</v>
      </c>
      <c r="H59" s="6">
        <f t="shared" si="8"/>
        <v>2E-3</v>
      </c>
      <c r="I59" s="6">
        <f t="shared" si="9"/>
        <v>3.2712349450808587E-3</v>
      </c>
    </row>
    <row r="60" spans="1:9" x14ac:dyDescent="0.25">
      <c r="A60">
        <v>25</v>
      </c>
      <c r="B60">
        <f t="shared" si="7"/>
        <v>23.074780519253572</v>
      </c>
      <c r="C60">
        <f t="shared" si="1"/>
        <v>23.074780519253572</v>
      </c>
      <c r="D60">
        <f t="shared" si="2"/>
        <v>23.074780519253572</v>
      </c>
      <c r="E60">
        <f t="shared" si="3"/>
        <v>1.0047187051782629</v>
      </c>
      <c r="F60">
        <v>0.04</v>
      </c>
      <c r="G60">
        <v>0.3</v>
      </c>
      <c r="H60" s="6">
        <f t="shared" si="8"/>
        <v>2.5000000000000001E-3</v>
      </c>
      <c r="I60" s="6">
        <f t="shared" si="9"/>
        <v>4.3265213473600442E-3</v>
      </c>
    </row>
    <row r="61" spans="1:9" x14ac:dyDescent="0.25">
      <c r="A61">
        <v>26</v>
      </c>
      <c r="B61">
        <f t="shared" si="7"/>
        <v>24.404309268600244</v>
      </c>
      <c r="C61">
        <f t="shared" si="1"/>
        <v>24.404309268600244</v>
      </c>
      <c r="D61">
        <f t="shared" si="2"/>
        <v>24.404309268600244</v>
      </c>
      <c r="E61">
        <f t="shared" si="3"/>
        <v>1.0047187051782629</v>
      </c>
      <c r="F61">
        <v>0.04</v>
      </c>
      <c r="G61">
        <v>0.3</v>
      </c>
      <c r="H61" s="6">
        <f t="shared" si="8"/>
        <v>3.0000000000000001E-3</v>
      </c>
      <c r="I61" s="6">
        <f t="shared" si="9"/>
        <v>5.4909695854350547E-3</v>
      </c>
    </row>
    <row r="62" spans="1:9" x14ac:dyDescent="0.25">
      <c r="A62">
        <v>27</v>
      </c>
      <c r="B62">
        <f t="shared" si="7"/>
        <v>25.799388530028779</v>
      </c>
      <c r="C62">
        <f t="shared" si="1"/>
        <v>25.799388530028779</v>
      </c>
      <c r="D62">
        <f t="shared" si="2"/>
        <v>25.799388530028779</v>
      </c>
      <c r="E62">
        <f t="shared" si="3"/>
        <v>1.0047187051782629</v>
      </c>
      <c r="F62">
        <v>0.04</v>
      </c>
      <c r="G62">
        <v>0.3</v>
      </c>
      <c r="H62" s="6">
        <f t="shared" si="8"/>
        <v>3.5000000000000005E-3</v>
      </c>
      <c r="I62" s="6">
        <f t="shared" si="9"/>
        <v>6.7723394891325535E-3</v>
      </c>
    </row>
    <row r="63" spans="1:9" x14ac:dyDescent="0.25">
      <c r="A63">
        <v>28</v>
      </c>
      <c r="B63">
        <f t="shared" si="7"/>
        <v>27.26266690998996</v>
      </c>
      <c r="C63">
        <f t="shared" si="1"/>
        <v>27.26266690998996</v>
      </c>
      <c r="D63">
        <f t="shared" si="2"/>
        <v>27.26266690998996</v>
      </c>
      <c r="E63">
        <f t="shared" si="3"/>
        <v>1.0047187051782629</v>
      </c>
      <c r="F63">
        <v>0.04</v>
      </c>
      <c r="G63">
        <v>0.3</v>
      </c>
      <c r="H63" s="6">
        <f t="shared" si="8"/>
        <v>4.0000000000000001E-3</v>
      </c>
      <c r="I63" s="6">
        <f t="shared" si="9"/>
        <v>8.1788000729969869E-3</v>
      </c>
    </row>
    <row r="64" spans="1:9" x14ac:dyDescent="0.25">
      <c r="A64">
        <v>29</v>
      </c>
      <c r="B64">
        <f t="shared" si="7"/>
        <v>28.796873799220801</v>
      </c>
      <c r="C64">
        <f t="shared" si="1"/>
        <v>28.796873799220801</v>
      </c>
      <c r="D64">
        <f t="shared" si="2"/>
        <v>28.796873799220801</v>
      </c>
      <c r="E64">
        <f t="shared" si="3"/>
        <v>1.0047187051782629</v>
      </c>
      <c r="F64">
        <v>0.04</v>
      </c>
      <c r="G64">
        <v>0.3</v>
      </c>
      <c r="H64" s="6">
        <f t="shared" si="8"/>
        <v>4.4999999999999997E-3</v>
      </c>
      <c r="I64" s="6">
        <f t="shared" si="9"/>
        <v>9.7189449072370201E-3</v>
      </c>
    </row>
    <row r="65" spans="1:9" x14ac:dyDescent="0.25">
      <c r="A65">
        <v>30</v>
      </c>
      <c r="B65">
        <f t="shared" si="7"/>
        <v>30.404820865123117</v>
      </c>
      <c r="C65">
        <f t="shared" si="1"/>
        <v>30.404820865123117</v>
      </c>
      <c r="D65">
        <f t="shared" si="2"/>
        <v>30.404820865123117</v>
      </c>
      <c r="E65">
        <f t="shared" si="3"/>
        <v>1.0047187051782629</v>
      </c>
      <c r="F65">
        <v>0.04</v>
      </c>
      <c r="G65">
        <v>0.3</v>
      </c>
      <c r="H65" s="6">
        <f t="shared" si="8"/>
        <v>5.0000000000000001E-3</v>
      </c>
      <c r="I65" s="6">
        <f t="shared" si="9"/>
        <v>1.1401807824421168E-2</v>
      </c>
    </row>
    <row r="66" spans="1:9" x14ac:dyDescent="0.25">
      <c r="A66">
        <v>31</v>
      </c>
      <c r="B66">
        <f t="shared" si="7"/>
        <v>32.089403543162611</v>
      </c>
      <c r="C66">
        <f t="shared" si="1"/>
        <v>32.089403543162611</v>
      </c>
      <c r="D66">
        <f t="shared" si="2"/>
        <v>32.089403543162611</v>
      </c>
      <c r="E66">
        <f t="shared" si="3"/>
        <v>1.0047187051782629</v>
      </c>
      <c r="F66">
        <v>0.04</v>
      </c>
      <c r="G66">
        <v>0.3</v>
      </c>
      <c r="H66" s="6">
        <f t="shared" si="8"/>
        <v>5.4999999999999997E-3</v>
      </c>
      <c r="I66" s="6">
        <f t="shared" si="9"/>
        <v>1.3236878961554576E-2</v>
      </c>
    </row>
    <row r="67" spans="1:9" x14ac:dyDescent="0.25">
      <c r="A67">
        <v>32</v>
      </c>
      <c r="B67">
        <f t="shared" si="7"/>
        <v>33.853602526547</v>
      </c>
      <c r="C67">
        <f t="shared" si="1"/>
        <v>33.853602526547</v>
      </c>
      <c r="D67">
        <f t="shared" si="2"/>
        <v>33.853602526547</v>
      </c>
      <c r="E67">
        <f t="shared" si="3"/>
        <v>1.0047187051782629</v>
      </c>
      <c r="F67">
        <v>0.04</v>
      </c>
      <c r="G67">
        <v>0.3</v>
      </c>
      <c r="H67" s="6">
        <f t="shared" si="8"/>
        <v>6.0000000000000001E-3</v>
      </c>
      <c r="I67" s="6">
        <f t="shared" si="9"/>
        <v>1.5234121136946149E-2</v>
      </c>
    </row>
    <row r="68" spans="1:9" x14ac:dyDescent="0.25">
      <c r="A68">
        <v>33</v>
      </c>
      <c r="B68">
        <f t="shared" si="7"/>
        <v>35.700485253440611</v>
      </c>
      <c r="C68">
        <f t="shared" si="1"/>
        <v>35.700485253440611</v>
      </c>
      <c r="D68">
        <f t="shared" si="2"/>
        <v>35.700485253440611</v>
      </c>
      <c r="E68">
        <f t="shared" si="3"/>
        <v>1.0047187051782629</v>
      </c>
      <c r="F68">
        <v>0.04</v>
      </c>
      <c r="G68">
        <v>0.3</v>
      </c>
      <c r="H68" s="6">
        <f t="shared" si="8"/>
        <v>6.5000000000000006E-3</v>
      </c>
      <c r="I68" s="6">
        <f t="shared" si="9"/>
        <v>1.7403986561052298E-2</v>
      </c>
    </row>
    <row r="69" spans="1:9" x14ac:dyDescent="0.25">
      <c r="A69">
        <v>34</v>
      </c>
      <c r="B69">
        <f t="shared" si="7"/>
        <v>37.633207390972458</v>
      </c>
      <c r="C69">
        <f t="shared" si="1"/>
        <v>37.633207390972458</v>
      </c>
      <c r="D69">
        <f t="shared" si="2"/>
        <v>37.633207390972458</v>
      </c>
      <c r="E69">
        <f t="shared" si="3"/>
        <v>1.0047187051782629</v>
      </c>
      <c r="F69">
        <v>0.04</v>
      </c>
      <c r="G69">
        <v>0.3</v>
      </c>
      <c r="H69" s="6">
        <f t="shared" si="8"/>
        <v>7.000000000000001E-3</v>
      </c>
      <c r="I69" s="6">
        <f t="shared" si="9"/>
        <v>1.9757433880260543E-2</v>
      </c>
    </row>
    <row r="70" spans="1:9" x14ac:dyDescent="0.25">
      <c r="A70">
        <v>35</v>
      </c>
      <c r="B70">
        <f t="shared" si="7"/>
        <v>39.655014315294629</v>
      </c>
      <c r="C70">
        <f t="shared" ref="C70:C133" si="10">B70</f>
        <v>39.655014315294629</v>
      </c>
      <c r="D70">
        <f t="shared" ref="D70:D72" si="11">C70</f>
        <v>39.655014315294629</v>
      </c>
      <c r="E70">
        <f t="shared" ref="E70:E133" si="12">1.0016+(0.0000315)*$B$1 -0.0074/$B$1</f>
        <v>1.0047187051782629</v>
      </c>
      <c r="F70">
        <v>0.04</v>
      </c>
      <c r="G70">
        <v>0.3</v>
      </c>
      <c r="H70" s="6">
        <f t="shared" si="8"/>
        <v>7.4999999999999997E-3</v>
      </c>
      <c r="I70" s="6">
        <f t="shared" si="9"/>
        <v>2.2305945552353226E-2</v>
      </c>
    </row>
    <row r="71" spans="1:9" x14ac:dyDescent="0.25">
      <c r="A71">
        <v>36</v>
      </c>
      <c r="B71">
        <f t="shared" si="7"/>
        <v>41.76924258694887</v>
      </c>
      <c r="C71">
        <f t="shared" si="10"/>
        <v>41.76924258694887</v>
      </c>
      <c r="D71">
        <f t="shared" si="11"/>
        <v>41.76924258694887</v>
      </c>
      <c r="E71">
        <f t="shared" si="12"/>
        <v>1.0047187051782629</v>
      </c>
      <c r="F71">
        <v>0.04</v>
      </c>
      <c r="G71">
        <v>0.3</v>
      </c>
      <c r="H71" s="6">
        <f t="shared" si="8"/>
        <v>8.0000000000000002E-3</v>
      </c>
      <c r="I71" s="6">
        <f t="shared" si="9"/>
        <v>2.5061545552169322E-2</v>
      </c>
    </row>
    <row r="72" spans="1:9" x14ac:dyDescent="0.25">
      <c r="A72">
        <v>37</v>
      </c>
      <c r="B72">
        <f t="shared" si="7"/>
        <v>43.979321420800332</v>
      </c>
      <c r="C72">
        <f t="shared" si="10"/>
        <v>43.979321420800332</v>
      </c>
      <c r="D72">
        <f t="shared" si="11"/>
        <v>43.979321420800332</v>
      </c>
      <c r="E72">
        <f t="shared" si="12"/>
        <v>1.0047187051782629</v>
      </c>
      <c r="F72">
        <v>0.04</v>
      </c>
      <c r="G72">
        <v>0.3</v>
      </c>
      <c r="H72" s="6">
        <f t="shared" si="8"/>
        <v>8.5000000000000006E-3</v>
      </c>
      <c r="I72" s="6">
        <f t="shared" si="9"/>
        <v>2.8036817405760216E-2</v>
      </c>
    </row>
    <row r="73" spans="1:9" x14ac:dyDescent="0.25">
      <c r="A73">
        <v>37.1</v>
      </c>
      <c r="B73">
        <f t="shared" si="7"/>
        <v>44.205735910290109</v>
      </c>
      <c r="C73">
        <f t="shared" si="10"/>
        <v>44.205735910290109</v>
      </c>
      <c r="D73">
        <v>44</v>
      </c>
      <c r="E73">
        <f t="shared" si="12"/>
        <v>1.0047187051782629</v>
      </c>
      <c r="F73">
        <v>0.04</v>
      </c>
      <c r="G73">
        <v>0.3</v>
      </c>
      <c r="H73" s="6">
        <f t="shared" si="8"/>
        <v>8.5500000000000003E-3</v>
      </c>
      <c r="I73" s="6">
        <f t="shared" si="9"/>
        <v>2.8215E-2</v>
      </c>
    </row>
    <row r="74" spans="1:9" x14ac:dyDescent="0.25">
      <c r="A74">
        <v>37.200000000000003</v>
      </c>
      <c r="B74">
        <f t="shared" si="7"/>
        <v>44.433147635420802</v>
      </c>
      <c r="C74">
        <f t="shared" si="10"/>
        <v>44.433147635420802</v>
      </c>
      <c r="D74">
        <v>44</v>
      </c>
      <c r="E74">
        <f t="shared" si="12"/>
        <v>1.0047187051782629</v>
      </c>
      <c r="F74">
        <v>0.04</v>
      </c>
      <c r="G74">
        <v>0.3</v>
      </c>
      <c r="H74" s="6">
        <f t="shared" si="8"/>
        <v>8.6000000000000017E-3</v>
      </c>
      <c r="I74" s="6">
        <f t="shared" si="9"/>
        <v>2.8380000000000006E-2</v>
      </c>
    </row>
    <row r="75" spans="1:9" x14ac:dyDescent="0.25">
      <c r="A75">
        <v>37.299999999999997</v>
      </c>
      <c r="B75">
        <f t="shared" si="7"/>
        <v>44.661560181304047</v>
      </c>
      <c r="C75">
        <f t="shared" si="10"/>
        <v>44.661560181304047</v>
      </c>
      <c r="D75">
        <v>44</v>
      </c>
      <c r="E75">
        <f t="shared" si="12"/>
        <v>1.0047187051782629</v>
      </c>
      <c r="F75">
        <v>0.04</v>
      </c>
      <c r="G75">
        <v>0.3</v>
      </c>
      <c r="H75" s="6">
        <f t="shared" si="8"/>
        <v>8.6499999999999997E-3</v>
      </c>
      <c r="I75" s="6">
        <f t="shared" si="9"/>
        <v>2.8544999999999997E-2</v>
      </c>
    </row>
    <row r="76" spans="1:9" x14ac:dyDescent="0.25">
      <c r="A76">
        <v>37.4</v>
      </c>
      <c r="B76">
        <f t="shared" si="7"/>
        <v>44.890977142638299</v>
      </c>
      <c r="C76">
        <f t="shared" si="10"/>
        <v>44.890977142638299</v>
      </c>
      <c r="D76">
        <v>44</v>
      </c>
      <c r="E76">
        <f t="shared" si="12"/>
        <v>1.0047187051782629</v>
      </c>
      <c r="F76">
        <v>0.04</v>
      </c>
      <c r="G76">
        <v>0.3</v>
      </c>
      <c r="H76" s="6">
        <f t="shared" si="8"/>
        <v>8.6999999999999994E-3</v>
      </c>
      <c r="I76" s="6">
        <f t="shared" si="9"/>
        <v>2.8709999999999996E-2</v>
      </c>
    </row>
    <row r="77" spans="1:9" x14ac:dyDescent="0.25">
      <c r="A77">
        <v>37.5</v>
      </c>
      <c r="B77">
        <f t="shared" si="7"/>
        <v>45.121402123723065</v>
      </c>
      <c r="C77">
        <f t="shared" si="10"/>
        <v>45.121402123723065</v>
      </c>
      <c r="D77">
        <v>44</v>
      </c>
      <c r="E77">
        <f t="shared" si="12"/>
        <v>1.0047187051782629</v>
      </c>
      <c r="F77">
        <v>0.04</v>
      </c>
      <c r="G77">
        <v>0.3</v>
      </c>
      <c r="H77" s="6">
        <f t="shared" si="8"/>
        <v>8.7500000000000008E-3</v>
      </c>
      <c r="I77" s="6">
        <f t="shared" si="9"/>
        <v>2.8875000000000001E-2</v>
      </c>
    </row>
    <row r="78" spans="1:9" x14ac:dyDescent="0.25">
      <c r="A78">
        <v>37.6</v>
      </c>
      <c r="B78">
        <f t="shared" si="7"/>
        <v>45.352838738473601</v>
      </c>
      <c r="C78">
        <f t="shared" si="10"/>
        <v>45.352838738473601</v>
      </c>
      <c r="D78">
        <v>44</v>
      </c>
      <c r="E78">
        <f t="shared" si="12"/>
        <v>1.0047187051782629</v>
      </c>
      <c r="F78">
        <v>0.04</v>
      </c>
      <c r="G78">
        <v>0.3</v>
      </c>
      <c r="H78" s="6">
        <f t="shared" si="8"/>
        <v>8.8000000000000005E-3</v>
      </c>
      <c r="I78" s="6">
        <f t="shared" si="9"/>
        <v>2.9040000000000003E-2</v>
      </c>
    </row>
    <row r="79" spans="1:9" x14ac:dyDescent="0.25">
      <c r="A79">
        <v>37.700000000000003</v>
      </c>
      <c r="B79">
        <f t="shared" si="7"/>
        <v>45.585290610435429</v>
      </c>
      <c r="C79">
        <f t="shared" si="10"/>
        <v>45.585290610435429</v>
      </c>
      <c r="D79">
        <v>44</v>
      </c>
      <c r="E79">
        <f t="shared" si="12"/>
        <v>1.0047187051782629</v>
      </c>
      <c r="F79">
        <v>0.04</v>
      </c>
      <c r="G79">
        <v>0.3</v>
      </c>
      <c r="H79" s="6">
        <f t="shared" si="8"/>
        <v>8.8500000000000002E-3</v>
      </c>
      <c r="I79" s="6">
        <f t="shared" si="9"/>
        <v>2.9205000000000009E-2</v>
      </c>
    </row>
    <row r="80" spans="1:9" x14ac:dyDescent="0.25">
      <c r="A80">
        <v>37.799999999999997</v>
      </c>
      <c r="B80">
        <f t="shared" si="7"/>
        <v>45.818761372798527</v>
      </c>
      <c r="C80">
        <f t="shared" si="10"/>
        <v>45.818761372798527</v>
      </c>
      <c r="D80">
        <v>44</v>
      </c>
      <c r="E80">
        <f t="shared" si="12"/>
        <v>1.0047187051782629</v>
      </c>
      <c r="F80">
        <v>0.04</v>
      </c>
      <c r="G80">
        <v>0.3</v>
      </c>
      <c r="H80" s="6">
        <f t="shared" si="8"/>
        <v>8.8999999999999982E-3</v>
      </c>
      <c r="I80" s="6">
        <f t="shared" si="9"/>
        <v>2.9369999999999997E-2</v>
      </c>
    </row>
    <row r="81" spans="1:9" x14ac:dyDescent="0.25">
      <c r="A81">
        <v>37.9</v>
      </c>
      <c r="B81">
        <f t="shared" si="7"/>
        <v>46.053254668412322</v>
      </c>
      <c r="C81">
        <f t="shared" si="10"/>
        <v>46.053254668412322</v>
      </c>
      <c r="D81">
        <v>44</v>
      </c>
      <c r="E81">
        <f t="shared" si="12"/>
        <v>1.0047187051782629</v>
      </c>
      <c r="F81">
        <v>0.04</v>
      </c>
      <c r="G81">
        <v>0.3</v>
      </c>
      <c r="H81" s="6">
        <f t="shared" si="8"/>
        <v>8.9499999999999996E-3</v>
      </c>
      <c r="I81" s="6">
        <f t="shared" si="9"/>
        <v>2.9534999999999999E-2</v>
      </c>
    </row>
    <row r="82" spans="1:9" x14ac:dyDescent="0.25">
      <c r="A82">
        <v>38</v>
      </c>
      <c r="B82">
        <f t="shared" si="7"/>
        <v>46.288774149799607</v>
      </c>
      <c r="C82">
        <f t="shared" si="10"/>
        <v>46.288774149799607</v>
      </c>
      <c r="D82">
        <v>44</v>
      </c>
      <c r="E82">
        <f t="shared" si="12"/>
        <v>1.0047187051782629</v>
      </c>
      <c r="F82">
        <v>0.04</v>
      </c>
      <c r="G82">
        <v>0.3</v>
      </c>
      <c r="H82" s="6">
        <f t="shared" si="8"/>
        <v>8.9999999999999993E-3</v>
      </c>
      <c r="I82" s="6">
        <f t="shared" si="9"/>
        <v>2.9700000000000004E-2</v>
      </c>
    </row>
    <row r="83" spans="1:9" x14ac:dyDescent="0.25">
      <c r="A83">
        <v>38.1</v>
      </c>
      <c r="B83">
        <f t="shared" si="7"/>
        <v>46.525323479171441</v>
      </c>
      <c r="C83">
        <f t="shared" si="10"/>
        <v>46.525323479171441</v>
      </c>
      <c r="D83">
        <v>44</v>
      </c>
      <c r="E83">
        <f t="shared" si="12"/>
        <v>1.0047187051782629</v>
      </c>
      <c r="F83">
        <v>0.04</v>
      </c>
      <c r="G83">
        <v>0.3</v>
      </c>
      <c r="H83" s="6">
        <f t="shared" si="8"/>
        <v>9.0500000000000008E-3</v>
      </c>
      <c r="I83" s="6">
        <f t="shared" si="9"/>
        <v>2.9865000000000003E-2</v>
      </c>
    </row>
    <row r="84" spans="1:9" x14ac:dyDescent="0.25">
      <c r="A84">
        <v>38.200000000000003</v>
      </c>
      <c r="B84">
        <f t="shared" si="7"/>
        <v>46.762906328441382</v>
      </c>
      <c r="C84">
        <f t="shared" si="10"/>
        <v>46.762906328441382</v>
      </c>
      <c r="D84">
        <v>44</v>
      </c>
      <c r="E84">
        <f t="shared" si="12"/>
        <v>1.0047187051782629</v>
      </c>
      <c r="F84">
        <v>0.04</v>
      </c>
      <c r="G84">
        <v>0.3</v>
      </c>
      <c r="H84" s="6">
        <f t="shared" si="8"/>
        <v>9.1000000000000004E-3</v>
      </c>
      <c r="I84" s="6">
        <f t="shared" si="9"/>
        <v>3.0030000000000008E-2</v>
      </c>
    </row>
    <row r="85" spans="1:9" x14ac:dyDescent="0.25">
      <c r="A85">
        <v>38.299999999999997</v>
      </c>
      <c r="B85">
        <f t="shared" si="7"/>
        <v>47.001526379239934</v>
      </c>
      <c r="C85">
        <f t="shared" si="10"/>
        <v>47.001526379239934</v>
      </c>
      <c r="D85">
        <v>44</v>
      </c>
      <c r="E85">
        <f t="shared" si="12"/>
        <v>1.0047187051782629</v>
      </c>
      <c r="F85">
        <v>0.04</v>
      </c>
      <c r="G85">
        <v>0.3</v>
      </c>
      <c r="H85" s="6">
        <f t="shared" si="8"/>
        <v>9.1499999999999984E-3</v>
      </c>
      <c r="I85" s="6">
        <f t="shared" si="9"/>
        <v>3.0194999999999993E-2</v>
      </c>
    </row>
    <row r="86" spans="1:9" x14ac:dyDescent="0.25">
      <c r="A86">
        <v>38.4</v>
      </c>
      <c r="B86">
        <f t="shared" si="7"/>
        <v>47.241187322929171</v>
      </c>
      <c r="C86">
        <f t="shared" si="10"/>
        <v>47.241187322929171</v>
      </c>
      <c r="D86">
        <v>44</v>
      </c>
      <c r="E86">
        <f t="shared" si="12"/>
        <v>1.0047187051782629</v>
      </c>
      <c r="F86">
        <v>0.04</v>
      </c>
      <c r="G86">
        <v>0.3</v>
      </c>
      <c r="H86" s="6">
        <f t="shared" si="8"/>
        <v>9.1999999999999998E-3</v>
      </c>
      <c r="I86" s="6">
        <f t="shared" si="9"/>
        <v>3.0359999999999998E-2</v>
      </c>
    </row>
    <row r="87" spans="1:9" x14ac:dyDescent="0.25">
      <c r="A87">
        <v>38.5</v>
      </c>
      <c r="B87">
        <f t="shared" si="7"/>
        <v>47.481892860616895</v>
      </c>
      <c r="C87">
        <f t="shared" si="10"/>
        <v>47.481892860616895</v>
      </c>
      <c r="D87">
        <v>44</v>
      </c>
      <c r="E87">
        <f t="shared" si="12"/>
        <v>1.0047187051782629</v>
      </c>
      <c r="F87">
        <v>0.04</v>
      </c>
      <c r="G87">
        <v>0.3</v>
      </c>
      <c r="H87" s="6">
        <f t="shared" si="8"/>
        <v>9.2499999999999995E-3</v>
      </c>
      <c r="I87" s="6">
        <f t="shared" si="9"/>
        <v>3.0525000000000004E-2</v>
      </c>
    </row>
    <row r="88" spans="1:9" x14ac:dyDescent="0.25">
      <c r="A88">
        <v>38.6</v>
      </c>
      <c r="B88">
        <f t="shared" si="7"/>
        <v>47.723646703171347</v>
      </c>
      <c r="C88">
        <f t="shared" si="10"/>
        <v>47.723646703171347</v>
      </c>
      <c r="D88">
        <v>44</v>
      </c>
      <c r="E88">
        <f t="shared" si="12"/>
        <v>1.0047187051782629</v>
      </c>
      <c r="F88">
        <v>0.04</v>
      </c>
      <c r="G88">
        <v>0.3</v>
      </c>
      <c r="H88" s="6">
        <f t="shared" si="8"/>
        <v>9.300000000000001E-3</v>
      </c>
      <c r="I88" s="6">
        <f t="shared" si="9"/>
        <v>3.0690000000000005E-2</v>
      </c>
    </row>
    <row r="89" spans="1:9" x14ac:dyDescent="0.25">
      <c r="A89">
        <v>38.700000000000003</v>
      </c>
      <c r="B89">
        <f t="shared" si="7"/>
        <v>47.966452571235394</v>
      </c>
      <c r="C89">
        <f t="shared" si="10"/>
        <v>47.966452571235394</v>
      </c>
      <c r="D89">
        <v>44</v>
      </c>
      <c r="E89">
        <f t="shared" si="12"/>
        <v>1.0047187051782629</v>
      </c>
      <c r="F89">
        <v>0.04</v>
      </c>
      <c r="G89">
        <v>0.3</v>
      </c>
      <c r="H89" s="6">
        <f t="shared" si="8"/>
        <v>9.3500000000000007E-3</v>
      </c>
      <c r="I89" s="6">
        <f t="shared" si="9"/>
        <v>3.0855000000000004E-2</v>
      </c>
    </row>
    <row r="90" spans="1:9" x14ac:dyDescent="0.25">
      <c r="A90">
        <v>38.799999999999997</v>
      </c>
      <c r="B90">
        <f t="shared" si="7"/>
        <v>48.210314195240933</v>
      </c>
      <c r="C90">
        <f t="shared" si="10"/>
        <v>48.210314195240933</v>
      </c>
      <c r="D90">
        <v>44</v>
      </c>
      <c r="E90">
        <f t="shared" si="12"/>
        <v>1.0047187051782629</v>
      </c>
      <c r="F90">
        <v>0.04</v>
      </c>
      <c r="G90">
        <v>0.3</v>
      </c>
      <c r="H90" s="6">
        <f t="shared" si="8"/>
        <v>9.3999999999999986E-3</v>
      </c>
      <c r="I90" s="6">
        <f t="shared" si="9"/>
        <v>3.1019999999999999E-2</v>
      </c>
    </row>
    <row r="91" spans="1:9" x14ac:dyDescent="0.25">
      <c r="A91">
        <v>38.9</v>
      </c>
      <c r="B91">
        <f t="shared" si="7"/>
        <v>48.455235315423629</v>
      </c>
      <c r="C91">
        <f t="shared" si="10"/>
        <v>48.455235315423629</v>
      </c>
      <c r="D91">
        <v>44</v>
      </c>
      <c r="E91">
        <f t="shared" si="12"/>
        <v>1.0047187051782629</v>
      </c>
      <c r="F91">
        <v>0.04</v>
      </c>
      <c r="G91">
        <v>0.3</v>
      </c>
      <c r="H91" s="6">
        <f t="shared" si="8"/>
        <v>9.4500000000000001E-3</v>
      </c>
      <c r="I91" s="6">
        <f t="shared" si="9"/>
        <v>3.1185000000000001E-2</v>
      </c>
    </row>
    <row r="92" spans="1:9" x14ac:dyDescent="0.25">
      <c r="A92">
        <v>39</v>
      </c>
      <c r="B92">
        <f t="shared" si="7"/>
        <v>48.701219681836776</v>
      </c>
      <c r="C92">
        <f t="shared" si="10"/>
        <v>48.701219681836776</v>
      </c>
      <c r="D92">
        <v>44</v>
      </c>
      <c r="E92">
        <f t="shared" si="12"/>
        <v>1.0047187051782629</v>
      </c>
      <c r="F92">
        <v>0.04</v>
      </c>
      <c r="G92">
        <v>0.3</v>
      </c>
      <c r="H92" s="6">
        <f t="shared" si="8"/>
        <v>9.4999999999999998E-3</v>
      </c>
      <c r="I92" s="6">
        <f t="shared" si="9"/>
        <v>3.1350000000000003E-2</v>
      </c>
    </row>
    <row r="93" spans="1:9" x14ac:dyDescent="0.25">
      <c r="A93">
        <v>39.1</v>
      </c>
      <c r="B93">
        <f t="shared" si="7"/>
        <v>48.94827105436611</v>
      </c>
      <c r="C93">
        <f t="shared" si="10"/>
        <v>48.94827105436611</v>
      </c>
      <c r="D93">
        <v>44</v>
      </c>
      <c r="E93">
        <f t="shared" si="12"/>
        <v>1.0047187051782629</v>
      </c>
      <c r="F93">
        <v>0.04</v>
      </c>
      <c r="G93">
        <v>0.3</v>
      </c>
      <c r="H93" s="6">
        <f t="shared" si="8"/>
        <v>9.5500000000000012E-3</v>
      </c>
      <c r="I93" s="6">
        <f t="shared" si="9"/>
        <v>3.1515000000000001E-2</v>
      </c>
    </row>
    <row r="94" spans="1:9" x14ac:dyDescent="0.25">
      <c r="A94">
        <v>39.200000000000003</v>
      </c>
      <c r="B94">
        <f t="shared" si="7"/>
        <v>49.196393202743991</v>
      </c>
      <c r="C94">
        <f t="shared" si="10"/>
        <v>49.196393202743991</v>
      </c>
      <c r="D94">
        <v>44</v>
      </c>
      <c r="E94">
        <f t="shared" si="12"/>
        <v>1.0047187051782629</v>
      </c>
      <c r="F94">
        <v>0.04</v>
      </c>
      <c r="G94">
        <v>0.3</v>
      </c>
      <c r="H94" s="6">
        <f t="shared" si="8"/>
        <v>9.6000000000000009E-3</v>
      </c>
      <c r="I94" s="6">
        <f t="shared" si="9"/>
        <v>3.1680000000000007E-2</v>
      </c>
    </row>
    <row r="95" spans="1:9" x14ac:dyDescent="0.25">
      <c r="A95">
        <v>39.299999999999997</v>
      </c>
      <c r="B95">
        <f t="shared" si="7"/>
        <v>49.445589906563711</v>
      </c>
      <c r="C95">
        <f t="shared" si="10"/>
        <v>49.445589906563711</v>
      </c>
      <c r="D95">
        <v>44</v>
      </c>
      <c r="E95">
        <f t="shared" si="12"/>
        <v>1.0047187051782629</v>
      </c>
      <c r="F95">
        <v>0.04</v>
      </c>
      <c r="G95">
        <v>0.3</v>
      </c>
      <c r="H95" s="6">
        <f t="shared" si="8"/>
        <v>9.6499999999999989E-3</v>
      </c>
      <c r="I95" s="6">
        <f t="shared" si="9"/>
        <v>3.1844999999999998E-2</v>
      </c>
    </row>
    <row r="96" spans="1:9" x14ac:dyDescent="0.25">
      <c r="A96">
        <v>39.4</v>
      </c>
      <c r="B96">
        <f t="shared" si="7"/>
        <v>49.695864955294041</v>
      </c>
      <c r="C96">
        <f t="shared" si="10"/>
        <v>49.695864955294041</v>
      </c>
      <c r="D96">
        <v>44</v>
      </c>
      <c r="E96">
        <f t="shared" si="12"/>
        <v>1.0047187051782629</v>
      </c>
      <c r="F96">
        <v>0.04</v>
      </c>
      <c r="G96">
        <v>0.3</v>
      </c>
      <c r="H96" s="6">
        <f t="shared" si="8"/>
        <v>9.6999999999999986E-3</v>
      </c>
      <c r="I96" s="6">
        <f t="shared" si="9"/>
        <v>3.2009999999999997E-2</v>
      </c>
    </row>
    <row r="97" spans="1:9" x14ac:dyDescent="0.25">
      <c r="A97">
        <v>39.5</v>
      </c>
      <c r="B97">
        <f t="shared" si="7"/>
        <v>49.947222148293335</v>
      </c>
      <c r="C97">
        <f t="shared" si="10"/>
        <v>49.947222148293335</v>
      </c>
      <c r="D97">
        <v>44</v>
      </c>
      <c r="E97">
        <f t="shared" si="12"/>
        <v>1.0047187051782629</v>
      </c>
      <c r="F97">
        <v>0.04</v>
      </c>
      <c r="G97">
        <v>0.3</v>
      </c>
      <c r="H97" s="6">
        <f t="shared" si="8"/>
        <v>9.75E-3</v>
      </c>
      <c r="I97" s="6">
        <f t="shared" si="9"/>
        <v>3.2175000000000002E-2</v>
      </c>
    </row>
    <row r="98" spans="1:9" x14ac:dyDescent="0.25">
      <c r="A98">
        <v>39.6</v>
      </c>
      <c r="B98">
        <f t="shared" si="7"/>
        <v>50.199665294824108</v>
      </c>
      <c r="C98">
        <f t="shared" si="10"/>
        <v>50.199665294824108</v>
      </c>
      <c r="D98">
        <v>44</v>
      </c>
      <c r="E98">
        <f t="shared" si="12"/>
        <v>1.0047187051782629</v>
      </c>
      <c r="F98">
        <v>0.04</v>
      </c>
      <c r="G98">
        <v>0.3</v>
      </c>
      <c r="H98" s="6">
        <f t="shared" si="8"/>
        <v>9.7999999999999997E-3</v>
      </c>
      <c r="I98" s="6">
        <f t="shared" si="9"/>
        <v>3.2340000000000001E-2</v>
      </c>
    </row>
    <row r="99" spans="1:9" x14ac:dyDescent="0.25">
      <c r="A99">
        <v>39.700000000000003</v>
      </c>
      <c r="B99">
        <f t="shared" si="7"/>
        <v>50.453198214067164</v>
      </c>
      <c r="C99">
        <f t="shared" si="10"/>
        <v>50.453198214067164</v>
      </c>
      <c r="D99">
        <v>44</v>
      </c>
      <c r="E99">
        <f t="shared" si="12"/>
        <v>1.0047187051782629</v>
      </c>
      <c r="F99">
        <v>0.04</v>
      </c>
      <c r="G99">
        <v>0.3</v>
      </c>
      <c r="H99" s="6">
        <f t="shared" si="8"/>
        <v>9.8500000000000011E-3</v>
      </c>
      <c r="I99" s="6">
        <f t="shared" si="9"/>
        <v>3.2505000000000006E-2</v>
      </c>
    </row>
    <row r="100" spans="1:9" x14ac:dyDescent="0.25">
      <c r="A100">
        <v>39.799999999999997</v>
      </c>
      <c r="B100">
        <f t="shared" ref="B100:B163" si="13">(0.6112/(0.000461495*(273.15+A100)))*EXP((17.62*A100)/(A100+243.12))*E100</f>
        <v>50.707824735135901</v>
      </c>
      <c r="C100">
        <f t="shared" si="10"/>
        <v>50.707824735135901</v>
      </c>
      <c r="D100">
        <v>44</v>
      </c>
      <c r="E100">
        <f t="shared" si="12"/>
        <v>1.0047187051782629</v>
      </c>
      <c r="F100">
        <v>0.04</v>
      </c>
      <c r="G100">
        <v>0.3</v>
      </c>
      <c r="H100" s="6">
        <f t="shared" si="8"/>
        <v>9.8999999999999991E-3</v>
      </c>
      <c r="I100" s="6">
        <f t="shared" si="9"/>
        <v>3.2669999999999998E-2</v>
      </c>
    </row>
    <row r="101" spans="1:9" x14ac:dyDescent="0.25">
      <c r="A101">
        <v>39.9</v>
      </c>
      <c r="B101">
        <f t="shared" si="13"/>
        <v>50.963548697090943</v>
      </c>
      <c r="C101">
        <f t="shared" si="10"/>
        <v>50.963548697090943</v>
      </c>
      <c r="D101">
        <v>44</v>
      </c>
      <c r="E101">
        <f t="shared" si="12"/>
        <v>1.0047187051782629</v>
      </c>
      <c r="F101">
        <v>0.04</v>
      </c>
      <c r="G101">
        <v>0.3</v>
      </c>
      <c r="H101" s="6">
        <f t="shared" si="8"/>
        <v>9.9499999999999988E-3</v>
      </c>
      <c r="I101" s="6">
        <f t="shared" si="9"/>
        <v>3.2834999999999996E-2</v>
      </c>
    </row>
    <row r="102" spans="1:9" x14ac:dyDescent="0.25">
      <c r="A102">
        <v>40</v>
      </c>
      <c r="B102">
        <f t="shared" si="13"/>
        <v>51.220373948953899</v>
      </c>
      <c r="C102">
        <f t="shared" si="10"/>
        <v>51.220373948953899</v>
      </c>
      <c r="D102">
        <v>44</v>
      </c>
      <c r="E102">
        <f t="shared" si="12"/>
        <v>1.0047187051782629</v>
      </c>
      <c r="F102">
        <v>0.04</v>
      </c>
      <c r="G102">
        <v>0.3</v>
      </c>
      <c r="H102" s="6">
        <f t="shared" si="8"/>
        <v>0.01</v>
      </c>
      <c r="I102" s="6">
        <f t="shared" si="9"/>
        <v>3.3000000000000002E-2</v>
      </c>
    </row>
    <row r="103" spans="1:9" x14ac:dyDescent="0.25">
      <c r="A103">
        <v>40.1</v>
      </c>
      <c r="B103">
        <f t="shared" si="13"/>
        <v>51.478304349722137</v>
      </c>
      <c r="C103">
        <f t="shared" si="10"/>
        <v>51.478304349722137</v>
      </c>
      <c r="D103">
        <v>44</v>
      </c>
      <c r="E103">
        <f t="shared" si="12"/>
        <v>1.0047187051782629</v>
      </c>
      <c r="F103">
        <v>0.04</v>
      </c>
      <c r="G103">
        <v>0.3</v>
      </c>
      <c r="H103" s="6">
        <f t="shared" si="8"/>
        <v>1.005E-2</v>
      </c>
      <c r="I103" s="6">
        <f t="shared" si="9"/>
        <v>3.3165000000000007E-2</v>
      </c>
    </row>
    <row r="104" spans="1:9" x14ac:dyDescent="0.25">
      <c r="A104">
        <v>40.200000000000003</v>
      </c>
      <c r="B104">
        <f t="shared" si="13"/>
        <v>51.737343768382821</v>
      </c>
      <c r="C104">
        <f t="shared" si="10"/>
        <v>51.737343768382821</v>
      </c>
      <c r="D104">
        <v>44</v>
      </c>
      <c r="E104">
        <f t="shared" si="12"/>
        <v>1.0047187051782629</v>
      </c>
      <c r="F104">
        <v>0.04</v>
      </c>
      <c r="G104">
        <v>0.3</v>
      </c>
      <c r="H104" s="6">
        <f t="shared" si="8"/>
        <v>1.0100000000000001E-2</v>
      </c>
      <c r="I104" s="6">
        <f t="shared" si="9"/>
        <v>3.3330000000000005E-2</v>
      </c>
    </row>
    <row r="105" spans="1:9" x14ac:dyDescent="0.25">
      <c r="A105">
        <v>40.300000000000097</v>
      </c>
      <c r="B105">
        <f t="shared" si="13"/>
        <v>51.997496083927373</v>
      </c>
      <c r="C105">
        <f t="shared" si="10"/>
        <v>51.997496083927373</v>
      </c>
      <c r="D105">
        <v>44</v>
      </c>
      <c r="E105">
        <f t="shared" si="12"/>
        <v>1.0047187051782629</v>
      </c>
      <c r="F105">
        <v>0.04</v>
      </c>
      <c r="G105">
        <v>0.3</v>
      </c>
      <c r="H105" s="6">
        <f t="shared" si="8"/>
        <v>1.0150000000000048E-2</v>
      </c>
      <c r="I105" s="6">
        <f t="shared" si="9"/>
        <v>3.3495000000000164E-2</v>
      </c>
    </row>
    <row r="106" spans="1:9" x14ac:dyDescent="0.25">
      <c r="A106">
        <v>40.4</v>
      </c>
      <c r="B106">
        <f t="shared" si="13"/>
        <v>52.258765185364716</v>
      </c>
      <c r="C106">
        <f t="shared" si="10"/>
        <v>52.258765185364716</v>
      </c>
      <c r="D106">
        <v>44</v>
      </c>
      <c r="E106">
        <f t="shared" si="12"/>
        <v>1.0047187051782629</v>
      </c>
      <c r="F106">
        <v>0.04</v>
      </c>
      <c r="G106">
        <v>0.3</v>
      </c>
      <c r="H106" s="6">
        <f t="shared" si="8"/>
        <v>1.0199999999999999E-2</v>
      </c>
      <c r="I106" s="6">
        <f t="shared" si="9"/>
        <v>3.3660000000000002E-2</v>
      </c>
    </row>
    <row r="107" spans="1:9" x14ac:dyDescent="0.25">
      <c r="A107">
        <v>40.5</v>
      </c>
      <c r="B107">
        <f t="shared" si="13"/>
        <v>52.521154971737687</v>
      </c>
      <c r="C107">
        <f t="shared" si="10"/>
        <v>52.521154971737687</v>
      </c>
      <c r="D107">
        <v>44</v>
      </c>
      <c r="E107">
        <f t="shared" si="12"/>
        <v>1.0047187051782629</v>
      </c>
      <c r="F107">
        <v>0.04</v>
      </c>
      <c r="G107">
        <v>0.3</v>
      </c>
      <c r="H107" s="6">
        <f t="shared" si="8"/>
        <v>1.025E-2</v>
      </c>
      <c r="I107" s="6">
        <f t="shared" si="9"/>
        <v>3.3825000000000001E-2</v>
      </c>
    </row>
    <row r="108" spans="1:9" x14ac:dyDescent="0.25">
      <c r="A108">
        <v>40.600000000000101</v>
      </c>
      <c r="B108">
        <f t="shared" si="13"/>
        <v>52.784669352135495</v>
      </c>
      <c r="C108">
        <f t="shared" si="10"/>
        <v>52.784669352135495</v>
      </c>
      <c r="D108">
        <v>44</v>
      </c>
      <c r="E108">
        <f t="shared" si="12"/>
        <v>1.0047187051782629</v>
      </c>
      <c r="F108">
        <v>0.04</v>
      </c>
      <c r="G108">
        <v>0.3</v>
      </c>
      <c r="H108" s="6">
        <f t="shared" si="8"/>
        <v>1.030000000000005E-2</v>
      </c>
      <c r="I108" s="6">
        <f t="shared" si="9"/>
        <v>3.3990000000000173E-2</v>
      </c>
    </row>
    <row r="109" spans="1:9" x14ac:dyDescent="0.25">
      <c r="A109">
        <v>40.700000000000102</v>
      </c>
      <c r="B109">
        <f t="shared" si="13"/>
        <v>53.049312245707625</v>
      </c>
      <c r="C109">
        <f t="shared" si="10"/>
        <v>53.049312245707625</v>
      </c>
      <c r="D109">
        <v>44</v>
      </c>
      <c r="E109">
        <f t="shared" si="12"/>
        <v>1.0047187051782629</v>
      </c>
      <c r="F109">
        <v>0.04</v>
      </c>
      <c r="G109">
        <v>0.3</v>
      </c>
      <c r="H109" s="6">
        <f t="shared" si="8"/>
        <v>1.035000000000005E-2</v>
      </c>
      <c r="I109" s="6">
        <f t="shared" si="9"/>
        <v>3.4155000000000171E-2</v>
      </c>
    </row>
    <row r="110" spans="1:9" x14ac:dyDescent="0.25">
      <c r="A110">
        <v>40.800000000000097</v>
      </c>
      <c r="B110">
        <f t="shared" si="13"/>
        <v>53.315087581679748</v>
      </c>
      <c r="C110">
        <f t="shared" si="10"/>
        <v>53.315087581679748</v>
      </c>
      <c r="D110">
        <v>44</v>
      </c>
      <c r="E110">
        <f t="shared" si="12"/>
        <v>1.0047187051782629</v>
      </c>
      <c r="F110">
        <v>0.04</v>
      </c>
      <c r="G110">
        <v>0.3</v>
      </c>
      <c r="H110" s="6">
        <f t="shared" si="8"/>
        <v>1.0400000000000048E-2</v>
      </c>
      <c r="I110" s="6">
        <f t="shared" si="9"/>
        <v>3.4320000000000163E-2</v>
      </c>
    </row>
    <row r="111" spans="1:9" x14ac:dyDescent="0.25">
      <c r="A111">
        <v>40.9</v>
      </c>
      <c r="B111">
        <f t="shared" si="13"/>
        <v>53.581999299366487</v>
      </c>
      <c r="C111">
        <f t="shared" si="10"/>
        <v>53.581999299366487</v>
      </c>
      <c r="D111">
        <v>44</v>
      </c>
      <c r="E111">
        <f t="shared" si="12"/>
        <v>1.0047187051782629</v>
      </c>
      <c r="F111">
        <v>0.04</v>
      </c>
      <c r="G111">
        <v>0.3</v>
      </c>
      <c r="H111" s="6">
        <f t="shared" si="8"/>
        <v>1.0449999999999999E-2</v>
      </c>
      <c r="I111" s="6">
        <f t="shared" si="9"/>
        <v>3.4485000000000002E-2</v>
      </c>
    </row>
    <row r="112" spans="1:9" x14ac:dyDescent="0.25">
      <c r="A112">
        <v>41.000000000000099</v>
      </c>
      <c r="B112">
        <f t="shared" si="13"/>
        <v>53.850051348187158</v>
      </c>
      <c r="C112">
        <f t="shared" si="10"/>
        <v>53.850051348187158</v>
      </c>
      <c r="D112">
        <v>44</v>
      </c>
      <c r="E112">
        <f t="shared" si="12"/>
        <v>1.0047187051782629</v>
      </c>
      <c r="F112">
        <v>0.04</v>
      </c>
      <c r="G112">
        <v>0.3</v>
      </c>
      <c r="H112" s="6">
        <f t="shared" si="8"/>
        <v>1.0500000000000049E-2</v>
      </c>
      <c r="I112" s="6">
        <f t="shared" si="9"/>
        <v>3.4650000000000167E-2</v>
      </c>
    </row>
    <row r="113" spans="1:9" x14ac:dyDescent="0.25">
      <c r="A113">
        <v>41.100000000000101</v>
      </c>
      <c r="B113">
        <f t="shared" si="13"/>
        <v>54.119247687677472</v>
      </c>
      <c r="C113">
        <f t="shared" si="10"/>
        <v>54.119247687677472</v>
      </c>
      <c r="D113">
        <v>44</v>
      </c>
      <c r="E113">
        <f t="shared" si="12"/>
        <v>1.0047187051782629</v>
      </c>
      <c r="F113">
        <v>0.04</v>
      </c>
      <c r="G113">
        <v>0.3</v>
      </c>
      <c r="H113" s="6">
        <f t="shared" si="8"/>
        <v>1.0550000000000051E-2</v>
      </c>
      <c r="I113" s="6">
        <f t="shared" si="9"/>
        <v>3.4815000000000165E-2</v>
      </c>
    </row>
    <row r="114" spans="1:9" x14ac:dyDescent="0.25">
      <c r="A114">
        <v>41.200000000000102</v>
      </c>
      <c r="B114">
        <f t="shared" si="13"/>
        <v>54.389592287506105</v>
      </c>
      <c r="C114">
        <f t="shared" si="10"/>
        <v>54.389592287506105</v>
      </c>
      <c r="D114">
        <v>44</v>
      </c>
      <c r="E114">
        <f t="shared" si="12"/>
        <v>1.0047187051782629</v>
      </c>
      <c r="F114">
        <v>0.04</v>
      </c>
      <c r="G114">
        <v>0.3</v>
      </c>
      <c r="H114" s="6">
        <f t="shared" si="8"/>
        <v>1.060000000000005E-2</v>
      </c>
      <c r="I114" s="6">
        <f t="shared" si="9"/>
        <v>3.4980000000000171E-2</v>
      </c>
    </row>
    <row r="115" spans="1:9" x14ac:dyDescent="0.25">
      <c r="A115">
        <v>41.300000000000097</v>
      </c>
      <c r="B115">
        <f t="shared" si="13"/>
        <v>54.661089127487678</v>
      </c>
      <c r="C115">
        <f t="shared" si="10"/>
        <v>54.661089127487678</v>
      </c>
      <c r="D115">
        <v>44</v>
      </c>
      <c r="E115">
        <f t="shared" si="12"/>
        <v>1.0047187051782629</v>
      </c>
      <c r="F115">
        <v>0.04</v>
      </c>
      <c r="G115">
        <v>0.3</v>
      </c>
      <c r="H115" s="6">
        <f t="shared" si="8"/>
        <v>1.0650000000000048E-2</v>
      </c>
      <c r="I115" s="6">
        <f t="shared" si="9"/>
        <v>3.5145000000000162E-2</v>
      </c>
    </row>
    <row r="116" spans="1:9" x14ac:dyDescent="0.25">
      <c r="A116">
        <v>41.400000000000098</v>
      </c>
      <c r="B116">
        <f t="shared" si="13"/>
        <v>54.933742197597319</v>
      </c>
      <c r="C116">
        <f t="shared" si="10"/>
        <v>54.933742197597319</v>
      </c>
      <c r="D116">
        <v>44</v>
      </c>
      <c r="E116">
        <f t="shared" si="12"/>
        <v>1.0047187051782629</v>
      </c>
      <c r="F116">
        <v>0.04</v>
      </c>
      <c r="G116">
        <v>0.3</v>
      </c>
      <c r="H116" s="6">
        <f t="shared" si="8"/>
        <v>1.070000000000005E-2</v>
      </c>
      <c r="I116" s="6">
        <f t="shared" si="9"/>
        <v>3.5310000000000161E-2</v>
      </c>
    </row>
    <row r="117" spans="1:9" x14ac:dyDescent="0.25">
      <c r="A117">
        <v>41.500000000000099</v>
      </c>
      <c r="B117">
        <f t="shared" si="13"/>
        <v>55.207555497984494</v>
      </c>
      <c r="C117">
        <f t="shared" si="10"/>
        <v>55.207555497984494</v>
      </c>
      <c r="D117">
        <v>44</v>
      </c>
      <c r="E117">
        <f t="shared" si="12"/>
        <v>1.0047187051782629</v>
      </c>
      <c r="F117">
        <v>0.04</v>
      </c>
      <c r="G117">
        <v>0.3</v>
      </c>
      <c r="H117" s="6">
        <f t="shared" si="8"/>
        <v>1.0750000000000049E-2</v>
      </c>
      <c r="I117" s="6">
        <f t="shared" si="9"/>
        <v>3.5475000000000166E-2</v>
      </c>
    </row>
    <row r="118" spans="1:9" x14ac:dyDescent="0.25">
      <c r="A118">
        <v>41.600000000000101</v>
      </c>
      <c r="B118">
        <f t="shared" si="13"/>
        <v>55.482533038987363</v>
      </c>
      <c r="C118">
        <f t="shared" si="10"/>
        <v>55.482533038987363</v>
      </c>
      <c r="D118">
        <v>44</v>
      </c>
      <c r="E118">
        <f t="shared" si="12"/>
        <v>1.0047187051782629</v>
      </c>
      <c r="F118">
        <v>0.04</v>
      </c>
      <c r="G118">
        <v>0.3</v>
      </c>
      <c r="H118" s="6">
        <f t="shared" si="8"/>
        <v>1.0800000000000051E-2</v>
      </c>
      <c r="I118" s="6">
        <f t="shared" si="9"/>
        <v>3.5640000000000165E-2</v>
      </c>
    </row>
    <row r="119" spans="1:9" x14ac:dyDescent="0.25">
      <c r="A119">
        <v>41.700000000000102</v>
      </c>
      <c r="B119">
        <f t="shared" si="13"/>
        <v>55.758678841146853</v>
      </c>
      <c r="C119">
        <f t="shared" si="10"/>
        <v>55.758678841146853</v>
      </c>
      <c r="D119">
        <v>44</v>
      </c>
      <c r="E119">
        <f t="shared" si="12"/>
        <v>1.0047187051782629</v>
      </c>
      <c r="F119">
        <v>0.04</v>
      </c>
      <c r="G119">
        <v>0.3</v>
      </c>
      <c r="H119" s="6">
        <f t="shared" si="8"/>
        <v>1.0850000000000051E-2</v>
      </c>
      <c r="I119" s="6">
        <f t="shared" si="9"/>
        <v>3.580500000000017E-2</v>
      </c>
    </row>
    <row r="120" spans="1:9" x14ac:dyDescent="0.25">
      <c r="A120">
        <v>41.800000000000097</v>
      </c>
      <c r="B120">
        <f t="shared" si="13"/>
        <v>56.035996935220759</v>
      </c>
      <c r="C120">
        <f t="shared" si="10"/>
        <v>56.035996935220759</v>
      </c>
      <c r="D120">
        <v>44</v>
      </c>
      <c r="E120">
        <f t="shared" si="12"/>
        <v>1.0047187051782629</v>
      </c>
      <c r="F120">
        <v>0.04</v>
      </c>
      <c r="G120">
        <v>0.3</v>
      </c>
      <c r="H120" s="6">
        <f t="shared" ref="H120:H183" si="14">F120*(A120-20)/(50+30)</f>
        <v>1.0900000000000049E-2</v>
      </c>
      <c r="I120" s="6">
        <f t="shared" ref="I120:I183" si="15">(G120*D120/100)*(A120-20)/(50+30)</f>
        <v>3.5970000000000162E-2</v>
      </c>
    </row>
    <row r="121" spans="1:9" x14ac:dyDescent="0.25">
      <c r="A121">
        <v>41.900000000000098</v>
      </c>
      <c r="B121">
        <f t="shared" si="13"/>
        <v>56.314491362197735</v>
      </c>
      <c r="C121">
        <f t="shared" si="10"/>
        <v>56.314491362197735</v>
      </c>
      <c r="D121">
        <v>44</v>
      </c>
      <c r="E121">
        <f t="shared" si="12"/>
        <v>1.0047187051782629</v>
      </c>
      <c r="F121">
        <v>0.04</v>
      </c>
      <c r="G121">
        <v>0.3</v>
      </c>
      <c r="H121" s="6">
        <f t="shared" si="14"/>
        <v>1.0950000000000048E-2</v>
      </c>
      <c r="I121" s="6">
        <f t="shared" si="15"/>
        <v>3.613500000000016E-2</v>
      </c>
    </row>
    <row r="122" spans="1:9" x14ac:dyDescent="0.25">
      <c r="A122">
        <v>42.000000000000099</v>
      </c>
      <c r="B122">
        <f t="shared" si="13"/>
        <v>56.594166173311685</v>
      </c>
      <c r="C122">
        <f t="shared" si="10"/>
        <v>56.594166173311685</v>
      </c>
      <c r="D122">
        <v>44</v>
      </c>
      <c r="E122">
        <f t="shared" si="12"/>
        <v>1.0047187051782629</v>
      </c>
      <c r="F122">
        <v>0.04</v>
      </c>
      <c r="G122">
        <v>0.3</v>
      </c>
      <c r="H122" s="6">
        <f t="shared" si="14"/>
        <v>1.100000000000005E-2</v>
      </c>
      <c r="I122" s="6">
        <f t="shared" si="15"/>
        <v>3.6300000000000165E-2</v>
      </c>
    </row>
    <row r="123" spans="1:9" x14ac:dyDescent="0.25">
      <c r="A123">
        <v>42.100000000000101</v>
      </c>
      <c r="B123">
        <f t="shared" si="13"/>
        <v>56.875025430055452</v>
      </c>
      <c r="C123">
        <f t="shared" si="10"/>
        <v>56.875025430055452</v>
      </c>
      <c r="D123">
        <v>44</v>
      </c>
      <c r="E123">
        <f t="shared" si="12"/>
        <v>1.0047187051782629</v>
      </c>
      <c r="F123">
        <v>0.04</v>
      </c>
      <c r="G123">
        <v>0.3</v>
      </c>
      <c r="H123" s="6">
        <f t="shared" si="14"/>
        <v>1.1050000000000049E-2</v>
      </c>
      <c r="I123" s="6">
        <f t="shared" si="15"/>
        <v>3.6465000000000171E-2</v>
      </c>
    </row>
    <row r="124" spans="1:9" x14ac:dyDescent="0.25">
      <c r="A124">
        <v>42.200000000000102</v>
      </c>
      <c r="B124">
        <f t="shared" si="13"/>
        <v>57.157073204195093</v>
      </c>
      <c r="C124">
        <f t="shared" si="10"/>
        <v>57.157073204195093</v>
      </c>
      <c r="D124">
        <v>44</v>
      </c>
      <c r="E124">
        <f t="shared" si="12"/>
        <v>1.0047187051782629</v>
      </c>
      <c r="F124">
        <v>0.04</v>
      </c>
      <c r="G124">
        <v>0.3</v>
      </c>
      <c r="H124" s="6">
        <f t="shared" si="14"/>
        <v>1.1100000000000051E-2</v>
      </c>
      <c r="I124" s="6">
        <f t="shared" si="15"/>
        <v>3.6630000000000169E-2</v>
      </c>
    </row>
    <row r="125" spans="1:9" x14ac:dyDescent="0.25">
      <c r="A125">
        <v>42.300000000000097</v>
      </c>
      <c r="B125">
        <f t="shared" si="13"/>
        <v>57.440313577784053</v>
      </c>
      <c r="C125">
        <f t="shared" si="10"/>
        <v>57.440313577784053</v>
      </c>
      <c r="D125">
        <v>44</v>
      </c>
      <c r="E125">
        <f t="shared" si="12"/>
        <v>1.0047187051782629</v>
      </c>
      <c r="F125">
        <v>0.04</v>
      </c>
      <c r="G125">
        <v>0.3</v>
      </c>
      <c r="H125" s="6">
        <f t="shared" si="14"/>
        <v>1.1150000000000049E-2</v>
      </c>
      <c r="I125" s="6">
        <f t="shared" si="15"/>
        <v>3.6795000000000161E-2</v>
      </c>
    </row>
    <row r="126" spans="1:9" x14ac:dyDescent="0.25">
      <c r="A126">
        <v>42.400000000000098</v>
      </c>
      <c r="B126">
        <f t="shared" si="13"/>
        <v>57.724750643176925</v>
      </c>
      <c r="C126">
        <f t="shared" si="10"/>
        <v>57.724750643176925</v>
      </c>
      <c r="D126">
        <v>44</v>
      </c>
      <c r="E126">
        <f t="shared" si="12"/>
        <v>1.0047187051782629</v>
      </c>
      <c r="F126">
        <v>0.04</v>
      </c>
      <c r="G126">
        <v>0.3</v>
      </c>
      <c r="H126" s="6">
        <f t="shared" si="14"/>
        <v>1.1200000000000048E-2</v>
      </c>
      <c r="I126" s="6">
        <f t="shared" si="15"/>
        <v>3.6960000000000166E-2</v>
      </c>
    </row>
    <row r="127" spans="1:9" x14ac:dyDescent="0.25">
      <c r="A127">
        <v>42.500000000000099</v>
      </c>
      <c r="B127">
        <f t="shared" si="13"/>
        <v>58.010388503043686</v>
      </c>
      <c r="C127">
        <f t="shared" si="10"/>
        <v>58.010388503043686</v>
      </c>
      <c r="D127">
        <v>44</v>
      </c>
      <c r="E127">
        <f t="shared" si="12"/>
        <v>1.0047187051782629</v>
      </c>
      <c r="F127">
        <v>0.04</v>
      </c>
      <c r="G127">
        <v>0.3</v>
      </c>
      <c r="H127" s="6">
        <f t="shared" si="14"/>
        <v>1.125000000000005E-2</v>
      </c>
      <c r="I127" s="6">
        <f t="shared" si="15"/>
        <v>3.7125000000000165E-2</v>
      </c>
    </row>
    <row r="128" spans="1:9" x14ac:dyDescent="0.25">
      <c r="A128">
        <v>42.600000000000101</v>
      </c>
      <c r="B128">
        <f t="shared" si="13"/>
        <v>58.297231270383627</v>
      </c>
      <c r="C128">
        <f t="shared" si="10"/>
        <v>58.297231270383627</v>
      </c>
      <c r="D128">
        <v>44</v>
      </c>
      <c r="E128">
        <f t="shared" si="12"/>
        <v>1.0047187051782629</v>
      </c>
      <c r="F128">
        <v>0.04</v>
      </c>
      <c r="G128">
        <v>0.3</v>
      </c>
      <c r="H128" s="6">
        <f t="shared" si="14"/>
        <v>1.130000000000005E-2</v>
      </c>
      <c r="I128" s="6">
        <f t="shared" si="15"/>
        <v>3.729000000000017E-2</v>
      </c>
    </row>
    <row r="129" spans="1:9" x14ac:dyDescent="0.25">
      <c r="A129">
        <v>42.700000000000102</v>
      </c>
      <c r="B129">
        <f t="shared" si="13"/>
        <v>58.585283068539404</v>
      </c>
      <c r="C129">
        <f t="shared" si="10"/>
        <v>58.585283068539404</v>
      </c>
      <c r="D129">
        <v>44</v>
      </c>
      <c r="E129">
        <f t="shared" si="12"/>
        <v>1.0047187051782629</v>
      </c>
      <c r="F129">
        <v>0.04</v>
      </c>
      <c r="G129">
        <v>0.3</v>
      </c>
      <c r="H129" s="6">
        <f t="shared" si="14"/>
        <v>1.1350000000000051E-2</v>
      </c>
      <c r="I129" s="6">
        <f t="shared" si="15"/>
        <v>3.7455000000000169E-2</v>
      </c>
    </row>
    <row r="130" spans="1:9" x14ac:dyDescent="0.25">
      <c r="A130">
        <v>42.800000000000097</v>
      </c>
      <c r="B130">
        <f t="shared" si="13"/>
        <v>58.874548031211042</v>
      </c>
      <c r="C130">
        <f t="shared" si="10"/>
        <v>58.874548031211042</v>
      </c>
      <c r="D130">
        <v>44</v>
      </c>
      <c r="E130">
        <f t="shared" si="12"/>
        <v>1.0047187051782629</v>
      </c>
      <c r="F130">
        <v>0.04</v>
      </c>
      <c r="G130">
        <v>0.3</v>
      </c>
      <c r="H130" s="6">
        <f t="shared" si="14"/>
        <v>1.1400000000000049E-2</v>
      </c>
      <c r="I130" s="6">
        <f t="shared" si="15"/>
        <v>3.762000000000016E-2</v>
      </c>
    </row>
    <row r="131" spans="1:9" x14ac:dyDescent="0.25">
      <c r="A131">
        <v>42.900000000000098</v>
      </c>
      <c r="B131">
        <f t="shared" si="13"/>
        <v>59.165030302469837</v>
      </c>
      <c r="C131">
        <f t="shared" si="10"/>
        <v>59.165030302469837</v>
      </c>
      <c r="D131">
        <v>44</v>
      </c>
      <c r="E131">
        <f t="shared" si="12"/>
        <v>1.0047187051782629</v>
      </c>
      <c r="F131">
        <v>0.04</v>
      </c>
      <c r="G131">
        <v>0.3</v>
      </c>
      <c r="H131" s="6">
        <f t="shared" si="14"/>
        <v>1.1450000000000049E-2</v>
      </c>
      <c r="I131" s="6">
        <f t="shared" si="15"/>
        <v>3.7785000000000166E-2</v>
      </c>
    </row>
    <row r="132" spans="1:9" x14ac:dyDescent="0.25">
      <c r="A132">
        <v>43.000000000000099</v>
      </c>
      <c r="B132">
        <f t="shared" si="13"/>
        <v>59.45673403677246</v>
      </c>
      <c r="C132">
        <f t="shared" si="10"/>
        <v>59.45673403677246</v>
      </c>
      <c r="D132">
        <v>44</v>
      </c>
      <c r="E132">
        <f t="shared" si="12"/>
        <v>1.0047187051782629</v>
      </c>
      <c r="F132">
        <v>0.04</v>
      </c>
      <c r="G132">
        <v>0.3</v>
      </c>
      <c r="H132" s="6">
        <f t="shared" si="14"/>
        <v>1.150000000000005E-2</v>
      </c>
      <c r="I132" s="6">
        <f t="shared" si="15"/>
        <v>3.7950000000000164E-2</v>
      </c>
    </row>
    <row r="133" spans="1:9" x14ac:dyDescent="0.25">
      <c r="A133">
        <v>43.100000000000101</v>
      </c>
      <c r="B133">
        <f t="shared" si="13"/>
        <v>59.74966339897486</v>
      </c>
      <c r="C133">
        <f t="shared" si="10"/>
        <v>59.74966339897486</v>
      </c>
      <c r="D133">
        <v>44</v>
      </c>
      <c r="E133">
        <f t="shared" si="12"/>
        <v>1.0047187051782629</v>
      </c>
      <c r="F133">
        <v>0.04</v>
      </c>
      <c r="G133">
        <v>0.3</v>
      </c>
      <c r="H133" s="6">
        <f t="shared" si="14"/>
        <v>1.155000000000005E-2</v>
      </c>
      <c r="I133" s="6">
        <f t="shared" si="15"/>
        <v>3.811500000000017E-2</v>
      </c>
    </row>
    <row r="134" spans="1:9" x14ac:dyDescent="0.25">
      <c r="A134">
        <v>43.200000000000102</v>
      </c>
      <c r="B134">
        <f t="shared" si="13"/>
        <v>60.043822564346101</v>
      </c>
      <c r="C134">
        <f t="shared" ref="C134:C197" si="16">B134</f>
        <v>60.043822564346101</v>
      </c>
      <c r="D134">
        <v>44</v>
      </c>
      <c r="E134">
        <f t="shared" ref="E134:E197" si="17">1.0016+(0.0000315)*$B$1 -0.0074/$B$1</f>
        <v>1.0047187051782629</v>
      </c>
      <c r="F134">
        <v>0.04</v>
      </c>
      <c r="G134">
        <v>0.3</v>
      </c>
      <c r="H134" s="6">
        <f t="shared" si="14"/>
        <v>1.1600000000000051E-2</v>
      </c>
      <c r="I134" s="6">
        <f t="shared" si="15"/>
        <v>3.8280000000000168E-2</v>
      </c>
    </row>
    <row r="135" spans="1:9" x14ac:dyDescent="0.25">
      <c r="A135">
        <v>43.300000000000097</v>
      </c>
      <c r="B135">
        <f t="shared" si="13"/>
        <v>60.339215718582508</v>
      </c>
      <c r="C135">
        <f t="shared" si="16"/>
        <v>60.339215718582508</v>
      </c>
      <c r="D135">
        <v>44</v>
      </c>
      <c r="E135">
        <f t="shared" si="17"/>
        <v>1.0047187051782629</v>
      </c>
      <c r="F135">
        <v>0.04</v>
      </c>
      <c r="G135">
        <v>0.3</v>
      </c>
      <c r="H135" s="6">
        <f t="shared" si="14"/>
        <v>1.1650000000000049E-2</v>
      </c>
      <c r="I135" s="6">
        <f t="shared" si="15"/>
        <v>3.844500000000016E-2</v>
      </c>
    </row>
    <row r="136" spans="1:9" x14ac:dyDescent="0.25">
      <c r="A136">
        <v>43.400000000000098</v>
      </c>
      <c r="B136">
        <f t="shared" si="13"/>
        <v>60.635847057821429</v>
      </c>
      <c r="C136">
        <f t="shared" si="16"/>
        <v>60.635847057821429</v>
      </c>
      <c r="D136">
        <v>44</v>
      </c>
      <c r="E136">
        <f t="shared" si="17"/>
        <v>1.0047187051782629</v>
      </c>
      <c r="F136">
        <v>0.04</v>
      </c>
      <c r="G136">
        <v>0.3</v>
      </c>
      <c r="H136" s="6">
        <f t="shared" si="14"/>
        <v>1.1700000000000049E-2</v>
      </c>
      <c r="I136" s="6">
        <f t="shared" si="15"/>
        <v>3.8610000000000158E-2</v>
      </c>
    </row>
    <row r="137" spans="1:9" x14ac:dyDescent="0.25">
      <c r="A137">
        <v>43.500000000000099</v>
      </c>
      <c r="B137">
        <f t="shared" si="13"/>
        <v>60.933720788655286</v>
      </c>
      <c r="C137">
        <f t="shared" si="16"/>
        <v>60.933720788655286</v>
      </c>
      <c r="D137">
        <v>44</v>
      </c>
      <c r="E137">
        <f t="shared" si="17"/>
        <v>1.0047187051782629</v>
      </c>
      <c r="F137">
        <v>0.04</v>
      </c>
      <c r="G137">
        <v>0.3</v>
      </c>
      <c r="H137" s="6">
        <f t="shared" si="14"/>
        <v>1.1750000000000049E-2</v>
      </c>
      <c r="I137" s="6">
        <f t="shared" si="15"/>
        <v>3.8775000000000164E-2</v>
      </c>
    </row>
    <row r="138" spans="1:9" x14ac:dyDescent="0.25">
      <c r="A138">
        <v>43.600000000000101</v>
      </c>
      <c r="B138">
        <f t="shared" si="13"/>
        <v>61.232841128145338</v>
      </c>
      <c r="C138">
        <f t="shared" si="16"/>
        <v>61.232841128145338</v>
      </c>
      <c r="D138">
        <v>44</v>
      </c>
      <c r="E138">
        <f t="shared" si="17"/>
        <v>1.0047187051782629</v>
      </c>
      <c r="F138">
        <v>0.04</v>
      </c>
      <c r="G138">
        <v>0.3</v>
      </c>
      <c r="H138" s="6">
        <f t="shared" si="14"/>
        <v>1.180000000000005E-2</v>
      </c>
      <c r="I138" s="6">
        <f t="shared" si="15"/>
        <v>3.8940000000000169E-2</v>
      </c>
    </row>
    <row r="139" spans="1:9" x14ac:dyDescent="0.25">
      <c r="A139">
        <v>43.700000000000102</v>
      </c>
      <c r="B139">
        <f t="shared" si="13"/>
        <v>61.533212303835619</v>
      </c>
      <c r="C139">
        <f t="shared" si="16"/>
        <v>61.533212303835619</v>
      </c>
      <c r="D139">
        <v>44</v>
      </c>
      <c r="E139">
        <f t="shared" si="17"/>
        <v>1.0047187051782629</v>
      </c>
      <c r="F139">
        <v>0.04</v>
      </c>
      <c r="G139">
        <v>0.3</v>
      </c>
      <c r="H139" s="6">
        <f t="shared" si="14"/>
        <v>1.1850000000000051E-2</v>
      </c>
      <c r="I139" s="6">
        <f t="shared" si="15"/>
        <v>3.9105000000000174E-2</v>
      </c>
    </row>
    <row r="140" spans="1:9" x14ac:dyDescent="0.25">
      <c r="A140">
        <v>43.800000000000097</v>
      </c>
      <c r="B140">
        <f t="shared" si="13"/>
        <v>61.834838553766922</v>
      </c>
      <c r="C140">
        <f t="shared" si="16"/>
        <v>61.834838553766922</v>
      </c>
      <c r="D140">
        <v>44</v>
      </c>
      <c r="E140">
        <f t="shared" si="17"/>
        <v>1.0047187051782629</v>
      </c>
      <c r="F140">
        <v>0.04</v>
      </c>
      <c r="G140">
        <v>0.3</v>
      </c>
      <c r="H140" s="6">
        <f t="shared" si="14"/>
        <v>1.1900000000000048E-2</v>
      </c>
      <c r="I140" s="6">
        <f t="shared" si="15"/>
        <v>3.9270000000000159E-2</v>
      </c>
    </row>
    <row r="141" spans="1:9" x14ac:dyDescent="0.25">
      <c r="A141">
        <v>43.900000000000098</v>
      </c>
      <c r="B141">
        <f t="shared" si="13"/>
        <v>62.137724126490411</v>
      </c>
      <c r="C141">
        <f t="shared" si="16"/>
        <v>62.137724126490411</v>
      </c>
      <c r="D141">
        <v>44</v>
      </c>
      <c r="E141">
        <f t="shared" si="17"/>
        <v>1.0047187051782629</v>
      </c>
      <c r="F141">
        <v>0.04</v>
      </c>
      <c r="G141">
        <v>0.3</v>
      </c>
      <c r="H141" s="6">
        <f t="shared" si="14"/>
        <v>1.1950000000000049E-2</v>
      </c>
      <c r="I141" s="6">
        <f t="shared" si="15"/>
        <v>3.9435000000000164E-2</v>
      </c>
    </row>
    <row r="142" spans="1:9" x14ac:dyDescent="0.25">
      <c r="A142">
        <v>44.000000000000099</v>
      </c>
      <c r="B142">
        <f t="shared" si="13"/>
        <v>62.441873281081811</v>
      </c>
      <c r="C142">
        <f t="shared" si="16"/>
        <v>62.441873281081811</v>
      </c>
      <c r="D142">
        <v>44</v>
      </c>
      <c r="E142">
        <f t="shared" si="17"/>
        <v>1.0047187051782629</v>
      </c>
      <c r="F142">
        <v>0.04</v>
      </c>
      <c r="G142">
        <v>0.3</v>
      </c>
      <c r="H142" s="6">
        <f t="shared" si="14"/>
        <v>1.2000000000000049E-2</v>
      </c>
      <c r="I142" s="6">
        <f t="shared" si="15"/>
        <v>3.960000000000017E-2</v>
      </c>
    </row>
    <row r="143" spans="1:9" x14ac:dyDescent="0.25">
      <c r="A143">
        <v>44.100000000000101</v>
      </c>
      <c r="B143">
        <f t="shared" si="13"/>
        <v>62.74729028715501</v>
      </c>
      <c r="C143">
        <f t="shared" si="16"/>
        <v>62.74729028715501</v>
      </c>
      <c r="D143">
        <v>44</v>
      </c>
      <c r="E143">
        <f t="shared" si="17"/>
        <v>1.0047187051782629</v>
      </c>
      <c r="F143">
        <v>0.04</v>
      </c>
      <c r="G143">
        <v>0.3</v>
      </c>
      <c r="H143" s="6">
        <f t="shared" si="14"/>
        <v>1.205000000000005E-2</v>
      </c>
      <c r="I143" s="6">
        <f t="shared" si="15"/>
        <v>3.9765000000000168E-2</v>
      </c>
    </row>
    <row r="144" spans="1:9" x14ac:dyDescent="0.25">
      <c r="A144">
        <v>44.200000000000102</v>
      </c>
      <c r="B144">
        <f t="shared" si="13"/>
        <v>63.053979424875848</v>
      </c>
      <c r="C144">
        <f t="shared" si="16"/>
        <v>63.053979424875848</v>
      </c>
      <c r="D144">
        <v>44</v>
      </c>
      <c r="E144">
        <f t="shared" si="17"/>
        <v>1.0047187051782629</v>
      </c>
      <c r="F144">
        <v>0.04</v>
      </c>
      <c r="G144">
        <v>0.3</v>
      </c>
      <c r="H144" s="6">
        <f t="shared" si="14"/>
        <v>1.2100000000000052E-2</v>
      </c>
      <c r="I144" s="6">
        <f t="shared" si="15"/>
        <v>3.9930000000000174E-2</v>
      </c>
    </row>
    <row r="145" spans="1:9" x14ac:dyDescent="0.25">
      <c r="A145">
        <v>44.300000000000097</v>
      </c>
      <c r="B145">
        <f t="shared" si="13"/>
        <v>63.361944984976205</v>
      </c>
      <c r="C145">
        <f t="shared" si="16"/>
        <v>63.361944984976205</v>
      </c>
      <c r="D145">
        <v>44</v>
      </c>
      <c r="E145">
        <f t="shared" si="17"/>
        <v>1.0047187051782629</v>
      </c>
      <c r="F145">
        <v>0.04</v>
      </c>
      <c r="G145">
        <v>0.3</v>
      </c>
      <c r="H145" s="6">
        <f t="shared" si="14"/>
        <v>1.2150000000000048E-2</v>
      </c>
      <c r="I145" s="6">
        <f t="shared" si="15"/>
        <v>4.0095000000000165E-2</v>
      </c>
    </row>
    <row r="146" spans="1:9" x14ac:dyDescent="0.25">
      <c r="A146">
        <v>44.400000000000098</v>
      </c>
      <c r="B146">
        <f t="shared" si="13"/>
        <v>63.671191268767494</v>
      </c>
      <c r="C146">
        <f t="shared" si="16"/>
        <v>63.671191268767494</v>
      </c>
      <c r="D146">
        <v>44</v>
      </c>
      <c r="E146">
        <f t="shared" si="17"/>
        <v>1.0047187051782629</v>
      </c>
      <c r="F146">
        <v>0.04</v>
      </c>
      <c r="G146">
        <v>0.3</v>
      </c>
      <c r="H146" s="6">
        <f t="shared" si="14"/>
        <v>1.2200000000000049E-2</v>
      </c>
      <c r="I146" s="6">
        <f t="shared" si="15"/>
        <v>4.0260000000000164E-2</v>
      </c>
    </row>
    <row r="147" spans="1:9" x14ac:dyDescent="0.25">
      <c r="A147">
        <v>44.500000000000099</v>
      </c>
      <c r="B147">
        <f t="shared" si="13"/>
        <v>63.981722588154661</v>
      </c>
      <c r="C147">
        <f t="shared" si="16"/>
        <v>63.981722588154661</v>
      </c>
      <c r="D147">
        <v>44</v>
      </c>
      <c r="E147">
        <f t="shared" si="17"/>
        <v>1.0047187051782629</v>
      </c>
      <c r="F147">
        <v>0.04</v>
      </c>
      <c r="G147">
        <v>0.3</v>
      </c>
      <c r="H147" s="6">
        <f t="shared" si="14"/>
        <v>1.2250000000000049E-2</v>
      </c>
      <c r="I147" s="6">
        <f t="shared" si="15"/>
        <v>4.0425000000000169E-2</v>
      </c>
    </row>
    <row r="148" spans="1:9" x14ac:dyDescent="0.25">
      <c r="A148">
        <v>44.600000000000101</v>
      </c>
      <c r="B148">
        <f t="shared" si="13"/>
        <v>64.293543265649859</v>
      </c>
      <c r="C148">
        <f t="shared" si="16"/>
        <v>64.293543265649859</v>
      </c>
      <c r="D148">
        <v>44</v>
      </c>
      <c r="E148">
        <f t="shared" si="17"/>
        <v>1.0047187051782629</v>
      </c>
      <c r="F148">
        <v>0.04</v>
      </c>
      <c r="G148">
        <v>0.3</v>
      </c>
      <c r="H148" s="6">
        <f t="shared" si="14"/>
        <v>1.230000000000005E-2</v>
      </c>
      <c r="I148" s="6">
        <f t="shared" si="15"/>
        <v>4.0590000000000168E-2</v>
      </c>
    </row>
    <row r="149" spans="1:9" x14ac:dyDescent="0.25">
      <c r="A149">
        <v>44.700000000000102</v>
      </c>
      <c r="B149">
        <f t="shared" si="13"/>
        <v>64.606657634386195</v>
      </c>
      <c r="C149">
        <f t="shared" si="16"/>
        <v>64.606657634386195</v>
      </c>
      <c r="D149">
        <v>44</v>
      </c>
      <c r="E149">
        <f t="shared" si="17"/>
        <v>1.0047187051782629</v>
      </c>
      <c r="F149">
        <v>0.04</v>
      </c>
      <c r="G149">
        <v>0.3</v>
      </c>
      <c r="H149" s="6">
        <f t="shared" si="14"/>
        <v>1.2350000000000052E-2</v>
      </c>
      <c r="I149" s="6">
        <f t="shared" si="15"/>
        <v>4.0755000000000166E-2</v>
      </c>
    </row>
    <row r="150" spans="1:9" x14ac:dyDescent="0.25">
      <c r="A150">
        <v>44.800000000000097</v>
      </c>
      <c r="B150">
        <f t="shared" si="13"/>
        <v>64.921070038131674</v>
      </c>
      <c r="C150">
        <f t="shared" si="16"/>
        <v>64.921070038131674</v>
      </c>
      <c r="D150">
        <v>44</v>
      </c>
      <c r="E150">
        <f t="shared" si="17"/>
        <v>1.0047187051782629</v>
      </c>
      <c r="F150">
        <v>0.04</v>
      </c>
      <c r="G150">
        <v>0.3</v>
      </c>
      <c r="H150" s="6">
        <f t="shared" si="14"/>
        <v>1.2400000000000048E-2</v>
      </c>
      <c r="I150" s="6">
        <f t="shared" si="15"/>
        <v>4.0920000000000165E-2</v>
      </c>
    </row>
    <row r="151" spans="1:9" x14ac:dyDescent="0.25">
      <c r="A151">
        <v>44.900000000000098</v>
      </c>
      <c r="B151">
        <f t="shared" si="13"/>
        <v>65.236784831302586</v>
      </c>
      <c r="C151">
        <f t="shared" si="16"/>
        <v>65.236784831302586</v>
      </c>
      <c r="D151">
        <v>44</v>
      </c>
      <c r="E151">
        <f t="shared" si="17"/>
        <v>1.0047187051782629</v>
      </c>
      <c r="F151">
        <v>0.04</v>
      </c>
      <c r="G151">
        <v>0.3</v>
      </c>
      <c r="H151" s="6">
        <f t="shared" si="14"/>
        <v>1.245000000000005E-2</v>
      </c>
      <c r="I151" s="6">
        <f t="shared" si="15"/>
        <v>4.1085000000000163E-2</v>
      </c>
    </row>
    <row r="152" spans="1:9" x14ac:dyDescent="0.25">
      <c r="A152">
        <v>45.000000000000099</v>
      </c>
      <c r="B152">
        <f t="shared" si="13"/>
        <v>65.553806378977626</v>
      </c>
      <c r="C152">
        <f t="shared" si="16"/>
        <v>65.553806378977626</v>
      </c>
      <c r="D152">
        <v>44</v>
      </c>
      <c r="E152">
        <f t="shared" si="17"/>
        <v>1.0047187051782629</v>
      </c>
      <c r="F152">
        <v>0.04</v>
      </c>
      <c r="G152">
        <v>0.3</v>
      </c>
      <c r="H152" s="6">
        <f t="shared" si="14"/>
        <v>1.2500000000000049E-2</v>
      </c>
      <c r="I152" s="6">
        <f t="shared" si="15"/>
        <v>4.1250000000000162E-2</v>
      </c>
    </row>
    <row r="153" spans="1:9" x14ac:dyDescent="0.25">
      <c r="A153">
        <v>45.100000000000101</v>
      </c>
      <c r="B153">
        <f t="shared" si="13"/>
        <v>65.872139056911351</v>
      </c>
      <c r="C153">
        <f t="shared" si="16"/>
        <v>65.872139056911351</v>
      </c>
      <c r="D153">
        <v>44</v>
      </c>
      <c r="E153">
        <f t="shared" si="17"/>
        <v>1.0047187051782629</v>
      </c>
      <c r="F153">
        <v>0.04</v>
      </c>
      <c r="G153">
        <v>0.3</v>
      </c>
      <c r="H153" s="6">
        <f t="shared" si="14"/>
        <v>1.2550000000000051E-2</v>
      </c>
      <c r="I153" s="6">
        <f t="shared" si="15"/>
        <v>4.1415000000000167E-2</v>
      </c>
    </row>
    <row r="154" spans="1:9" x14ac:dyDescent="0.25">
      <c r="A154">
        <v>45.200000000000102</v>
      </c>
      <c r="B154">
        <f t="shared" si="13"/>
        <v>66.191787251547765</v>
      </c>
      <c r="C154">
        <f t="shared" si="16"/>
        <v>66.191787251547765</v>
      </c>
      <c r="D154">
        <v>44</v>
      </c>
      <c r="E154">
        <f t="shared" si="17"/>
        <v>1.0047187051782629</v>
      </c>
      <c r="F154">
        <v>0.04</v>
      </c>
      <c r="G154">
        <v>0.3</v>
      </c>
      <c r="H154" s="6">
        <f t="shared" si="14"/>
        <v>1.260000000000005E-2</v>
      </c>
      <c r="I154" s="6">
        <f t="shared" si="15"/>
        <v>4.1580000000000172E-2</v>
      </c>
    </row>
    <row r="155" spans="1:9" x14ac:dyDescent="0.25">
      <c r="A155">
        <v>45.300000000000097</v>
      </c>
      <c r="B155">
        <f t="shared" si="13"/>
        <v>66.512755360034461</v>
      </c>
      <c r="C155">
        <f t="shared" si="16"/>
        <v>66.512755360034461</v>
      </c>
      <c r="D155">
        <v>44</v>
      </c>
      <c r="E155">
        <f t="shared" si="17"/>
        <v>1.0047187051782629</v>
      </c>
      <c r="F155">
        <v>0.04</v>
      </c>
      <c r="G155">
        <v>0.3</v>
      </c>
      <c r="H155" s="6">
        <f t="shared" si="14"/>
        <v>1.2650000000000047E-2</v>
      </c>
      <c r="I155" s="6">
        <f t="shared" si="15"/>
        <v>4.1745000000000157E-2</v>
      </c>
    </row>
    <row r="156" spans="1:9" x14ac:dyDescent="0.25">
      <c r="A156">
        <v>45.400000000000098</v>
      </c>
      <c r="B156">
        <f t="shared" si="13"/>
        <v>66.835047790235819</v>
      </c>
      <c r="C156">
        <f t="shared" si="16"/>
        <v>66.835047790235819</v>
      </c>
      <c r="D156">
        <v>44</v>
      </c>
      <c r="E156">
        <f t="shared" si="17"/>
        <v>1.0047187051782629</v>
      </c>
      <c r="F156">
        <v>0.04</v>
      </c>
      <c r="G156">
        <v>0.3</v>
      </c>
      <c r="H156" s="6">
        <f t="shared" si="14"/>
        <v>1.270000000000005E-2</v>
      </c>
      <c r="I156" s="6">
        <f t="shared" si="15"/>
        <v>4.1910000000000162E-2</v>
      </c>
    </row>
    <row r="157" spans="1:9" x14ac:dyDescent="0.25">
      <c r="A157">
        <v>45.500000000000099</v>
      </c>
      <c r="B157">
        <f t="shared" si="13"/>
        <v>67.158668960746922</v>
      </c>
      <c r="C157">
        <f t="shared" si="16"/>
        <v>67.158668960746922</v>
      </c>
      <c r="D157">
        <v>44</v>
      </c>
      <c r="E157">
        <f t="shared" si="17"/>
        <v>1.0047187051782629</v>
      </c>
      <c r="F157">
        <v>0.04</v>
      </c>
      <c r="G157">
        <v>0.3</v>
      </c>
      <c r="H157" s="6">
        <f t="shared" si="14"/>
        <v>1.2750000000000049E-2</v>
      </c>
      <c r="I157" s="6">
        <f t="shared" si="15"/>
        <v>4.2075000000000168E-2</v>
      </c>
    </row>
    <row r="158" spans="1:9" x14ac:dyDescent="0.25">
      <c r="A158">
        <v>45.600000000000101</v>
      </c>
      <c r="B158">
        <f t="shared" si="13"/>
        <v>67.483623300907198</v>
      </c>
      <c r="C158">
        <f t="shared" si="16"/>
        <v>67.483623300907198</v>
      </c>
      <c r="D158">
        <v>44</v>
      </c>
      <c r="E158">
        <f t="shared" si="17"/>
        <v>1.0047187051782629</v>
      </c>
      <c r="F158">
        <v>0.04</v>
      </c>
      <c r="G158">
        <v>0.3</v>
      </c>
      <c r="H158" s="6">
        <f t="shared" si="14"/>
        <v>1.2800000000000051E-2</v>
      </c>
      <c r="I158" s="6">
        <f t="shared" si="15"/>
        <v>4.2240000000000166E-2</v>
      </c>
    </row>
    <row r="159" spans="1:9" x14ac:dyDescent="0.25">
      <c r="A159">
        <v>45.700000000000102</v>
      </c>
      <c r="B159">
        <f t="shared" si="13"/>
        <v>67.809915250813788</v>
      </c>
      <c r="C159">
        <f t="shared" si="16"/>
        <v>67.809915250813788</v>
      </c>
      <c r="D159">
        <v>44</v>
      </c>
      <c r="E159">
        <f t="shared" si="17"/>
        <v>1.0047187051782629</v>
      </c>
      <c r="F159">
        <v>0.04</v>
      </c>
      <c r="G159">
        <v>0.3</v>
      </c>
      <c r="H159" s="6">
        <f t="shared" si="14"/>
        <v>1.2850000000000051E-2</v>
      </c>
      <c r="I159" s="6">
        <f t="shared" si="15"/>
        <v>4.2405000000000172E-2</v>
      </c>
    </row>
    <row r="160" spans="1:9" x14ac:dyDescent="0.25">
      <c r="A160">
        <v>45.800000000000097</v>
      </c>
      <c r="B160">
        <f t="shared" si="13"/>
        <v>68.13754926133555</v>
      </c>
      <c r="C160">
        <f t="shared" si="16"/>
        <v>68.13754926133555</v>
      </c>
      <c r="D160">
        <v>44</v>
      </c>
      <c r="E160">
        <f t="shared" si="17"/>
        <v>1.0047187051782629</v>
      </c>
      <c r="F160">
        <v>0.04</v>
      </c>
      <c r="G160">
        <v>0.3</v>
      </c>
      <c r="H160" s="6">
        <f t="shared" si="14"/>
        <v>1.2900000000000047E-2</v>
      </c>
      <c r="I160" s="6">
        <f t="shared" si="15"/>
        <v>4.2570000000000163E-2</v>
      </c>
    </row>
    <row r="161" spans="1:9" x14ac:dyDescent="0.25">
      <c r="A161">
        <v>45.900000000000098</v>
      </c>
      <c r="B161">
        <f t="shared" si="13"/>
        <v>68.466529794126359</v>
      </c>
      <c r="C161">
        <f t="shared" si="16"/>
        <v>68.466529794126359</v>
      </c>
      <c r="D161">
        <v>44</v>
      </c>
      <c r="E161">
        <f t="shared" si="17"/>
        <v>1.0047187051782629</v>
      </c>
      <c r="F161">
        <v>0.04</v>
      </c>
      <c r="G161">
        <v>0.3</v>
      </c>
      <c r="H161" s="6">
        <f t="shared" si="14"/>
        <v>1.295000000000005E-2</v>
      </c>
      <c r="I161" s="6">
        <f t="shared" si="15"/>
        <v>4.2735000000000162E-2</v>
      </c>
    </row>
    <row r="162" spans="1:9" x14ac:dyDescent="0.25">
      <c r="A162">
        <v>46.000000000000099</v>
      </c>
      <c r="B162">
        <f t="shared" si="13"/>
        <v>68.796861321638914</v>
      </c>
      <c r="C162">
        <f t="shared" si="16"/>
        <v>68.796861321638914</v>
      </c>
      <c r="D162">
        <v>44</v>
      </c>
      <c r="E162">
        <f t="shared" si="17"/>
        <v>1.0047187051782629</v>
      </c>
      <c r="F162">
        <v>0.04</v>
      </c>
      <c r="G162">
        <v>0.3</v>
      </c>
      <c r="H162" s="6">
        <f t="shared" si="14"/>
        <v>1.300000000000005E-2</v>
      </c>
      <c r="I162" s="6">
        <f t="shared" si="15"/>
        <v>4.2900000000000167E-2</v>
      </c>
    </row>
    <row r="163" spans="1:9" x14ac:dyDescent="0.25">
      <c r="A163">
        <v>46.100000000000101</v>
      </c>
      <c r="B163">
        <f t="shared" si="13"/>
        <v>69.128548327138191</v>
      </c>
      <c r="C163">
        <f t="shared" si="16"/>
        <v>69.128548327138191</v>
      </c>
      <c r="D163">
        <v>44</v>
      </c>
      <c r="E163">
        <f t="shared" si="17"/>
        <v>1.0047187051782629</v>
      </c>
      <c r="F163">
        <v>0.04</v>
      </c>
      <c r="G163">
        <v>0.3</v>
      </c>
      <c r="H163" s="6">
        <f t="shared" si="14"/>
        <v>1.3050000000000051E-2</v>
      </c>
      <c r="I163" s="6">
        <f t="shared" si="15"/>
        <v>4.3065000000000173E-2</v>
      </c>
    </row>
    <row r="164" spans="1:9" x14ac:dyDescent="0.25">
      <c r="A164">
        <v>46.200000000000102</v>
      </c>
      <c r="B164">
        <f t="shared" ref="B164:B202" si="18">(0.6112/(0.000461495*(273.15+A164)))*EXP((17.62*A164)/(A164+243.12))*E164</f>
        <v>69.461595304714862</v>
      </c>
      <c r="C164">
        <f t="shared" si="16"/>
        <v>69.461595304714862</v>
      </c>
      <c r="D164">
        <v>44</v>
      </c>
      <c r="E164">
        <f t="shared" si="17"/>
        <v>1.0047187051782629</v>
      </c>
      <c r="F164">
        <v>0.04</v>
      </c>
      <c r="G164">
        <v>0.3</v>
      </c>
      <c r="H164" s="6">
        <f t="shared" si="14"/>
        <v>1.3100000000000051E-2</v>
      </c>
      <c r="I164" s="6">
        <f t="shared" si="15"/>
        <v>4.3230000000000171E-2</v>
      </c>
    </row>
    <row r="165" spans="1:9" x14ac:dyDescent="0.25">
      <c r="A165">
        <v>46.300000000000097</v>
      </c>
      <c r="B165">
        <f t="shared" si="18"/>
        <v>69.796006759299232</v>
      </c>
      <c r="C165">
        <f t="shared" si="16"/>
        <v>69.796006759299232</v>
      </c>
      <c r="D165">
        <v>44</v>
      </c>
      <c r="E165">
        <f t="shared" si="17"/>
        <v>1.0047187051782629</v>
      </c>
      <c r="F165">
        <v>0.04</v>
      </c>
      <c r="G165">
        <v>0.3</v>
      </c>
      <c r="H165" s="6">
        <f t="shared" si="14"/>
        <v>1.3150000000000047E-2</v>
      </c>
      <c r="I165" s="6">
        <f t="shared" si="15"/>
        <v>4.3395000000000163E-2</v>
      </c>
    </row>
    <row r="166" spans="1:9" x14ac:dyDescent="0.25">
      <c r="A166">
        <v>46.400000000000098</v>
      </c>
      <c r="B166">
        <f t="shared" si="18"/>
        <v>70.131787206674431</v>
      </c>
      <c r="C166">
        <f t="shared" si="16"/>
        <v>70.131787206674431</v>
      </c>
      <c r="D166">
        <v>44</v>
      </c>
      <c r="E166">
        <f t="shared" si="17"/>
        <v>1.0047187051782629</v>
      </c>
      <c r="F166">
        <v>0.04</v>
      </c>
      <c r="G166">
        <v>0.3</v>
      </c>
      <c r="H166" s="6">
        <f t="shared" si="14"/>
        <v>1.320000000000005E-2</v>
      </c>
      <c r="I166" s="6">
        <f t="shared" si="15"/>
        <v>4.3560000000000168E-2</v>
      </c>
    </row>
    <row r="167" spans="1:9" x14ac:dyDescent="0.25">
      <c r="A167">
        <v>46.500000000000099</v>
      </c>
      <c r="B167">
        <f t="shared" si="18"/>
        <v>70.468941173489995</v>
      </c>
      <c r="C167">
        <f t="shared" si="16"/>
        <v>70.468941173489995</v>
      </c>
      <c r="D167">
        <v>44</v>
      </c>
      <c r="E167">
        <f t="shared" si="17"/>
        <v>1.0047187051782629</v>
      </c>
      <c r="F167">
        <v>0.04</v>
      </c>
      <c r="G167">
        <v>0.3</v>
      </c>
      <c r="H167" s="6">
        <f t="shared" si="14"/>
        <v>1.325000000000005E-2</v>
      </c>
      <c r="I167" s="6">
        <f t="shared" si="15"/>
        <v>4.3725000000000167E-2</v>
      </c>
    </row>
    <row r="168" spans="1:9" x14ac:dyDescent="0.25">
      <c r="A168">
        <v>46.600000000000101</v>
      </c>
      <c r="B168">
        <f t="shared" si="18"/>
        <v>70.807473197275627</v>
      </c>
      <c r="C168">
        <f t="shared" si="16"/>
        <v>70.807473197275627</v>
      </c>
      <c r="D168">
        <v>44</v>
      </c>
      <c r="E168">
        <f t="shared" si="17"/>
        <v>1.0047187051782629</v>
      </c>
      <c r="F168">
        <v>0.04</v>
      </c>
      <c r="G168">
        <v>0.3</v>
      </c>
      <c r="H168" s="6">
        <f t="shared" si="14"/>
        <v>1.3300000000000051E-2</v>
      </c>
      <c r="I168" s="6">
        <f t="shared" si="15"/>
        <v>4.3890000000000165E-2</v>
      </c>
    </row>
    <row r="169" spans="1:9" x14ac:dyDescent="0.25">
      <c r="A169">
        <v>46.700000000000102</v>
      </c>
      <c r="B169">
        <f t="shared" si="18"/>
        <v>71.147387826454192</v>
      </c>
      <c r="C169">
        <f t="shared" si="16"/>
        <v>71.147387826454192</v>
      </c>
      <c r="D169">
        <v>44</v>
      </c>
      <c r="E169">
        <f t="shared" si="17"/>
        <v>1.0047187051782629</v>
      </c>
      <c r="F169">
        <v>0.04</v>
      </c>
      <c r="G169">
        <v>0.3</v>
      </c>
      <c r="H169" s="6">
        <f t="shared" si="14"/>
        <v>1.3350000000000051E-2</v>
      </c>
      <c r="I169" s="6">
        <f t="shared" si="15"/>
        <v>4.405500000000017E-2</v>
      </c>
    </row>
    <row r="170" spans="1:9" x14ac:dyDescent="0.25">
      <c r="A170">
        <v>46.800000000000097</v>
      </c>
      <c r="B170">
        <f t="shared" si="18"/>
        <v>71.488689620355743</v>
      </c>
      <c r="C170">
        <f t="shared" si="16"/>
        <v>71.488689620355743</v>
      </c>
      <c r="D170">
        <v>44</v>
      </c>
      <c r="E170">
        <f t="shared" si="17"/>
        <v>1.0047187051782629</v>
      </c>
      <c r="F170">
        <v>0.04</v>
      </c>
      <c r="G170">
        <v>0.3</v>
      </c>
      <c r="H170" s="6">
        <f t="shared" si="14"/>
        <v>1.3400000000000047E-2</v>
      </c>
      <c r="I170" s="6">
        <f t="shared" si="15"/>
        <v>4.4220000000000162E-2</v>
      </c>
    </row>
    <row r="171" spans="1:9" x14ac:dyDescent="0.25">
      <c r="A171">
        <v>46.900000000000098</v>
      </c>
      <c r="B171">
        <f t="shared" si="18"/>
        <v>71.831383149230547</v>
      </c>
      <c r="C171">
        <f t="shared" si="16"/>
        <v>71.831383149230547</v>
      </c>
      <c r="D171">
        <v>44</v>
      </c>
      <c r="E171">
        <f t="shared" si="17"/>
        <v>1.0047187051782629</v>
      </c>
      <c r="F171">
        <v>0.04</v>
      </c>
      <c r="G171">
        <v>0.3</v>
      </c>
      <c r="H171" s="6">
        <f t="shared" si="14"/>
        <v>1.3450000000000049E-2</v>
      </c>
      <c r="I171" s="6">
        <f t="shared" si="15"/>
        <v>4.438500000000016E-2</v>
      </c>
    </row>
    <row r="172" spans="1:9" x14ac:dyDescent="0.25">
      <c r="A172">
        <v>47.000000000000099</v>
      </c>
      <c r="B172">
        <f t="shared" si="18"/>
        <v>72.175472994262904</v>
      </c>
      <c r="C172">
        <f t="shared" si="16"/>
        <v>72.175472994262904</v>
      </c>
      <c r="D172">
        <v>44</v>
      </c>
      <c r="E172">
        <f t="shared" si="17"/>
        <v>1.0047187051782629</v>
      </c>
      <c r="F172">
        <v>0.04</v>
      </c>
      <c r="G172">
        <v>0.3</v>
      </c>
      <c r="H172" s="6">
        <f t="shared" si="14"/>
        <v>1.350000000000005E-2</v>
      </c>
      <c r="I172" s="6">
        <f t="shared" si="15"/>
        <v>4.4550000000000166E-2</v>
      </c>
    </row>
    <row r="173" spans="1:9" x14ac:dyDescent="0.25">
      <c r="A173">
        <v>47.100000000000101</v>
      </c>
      <c r="B173">
        <f t="shared" si="18"/>
        <v>72.520963747584233</v>
      </c>
      <c r="C173">
        <f t="shared" si="16"/>
        <v>72.520963747584233</v>
      </c>
      <c r="D173">
        <v>44</v>
      </c>
      <c r="E173">
        <f t="shared" si="17"/>
        <v>1.0047187051782629</v>
      </c>
      <c r="F173">
        <v>0.04</v>
      </c>
      <c r="G173">
        <v>0.3</v>
      </c>
      <c r="H173" s="6">
        <f t="shared" si="14"/>
        <v>1.3550000000000052E-2</v>
      </c>
      <c r="I173" s="6">
        <f t="shared" si="15"/>
        <v>4.4715000000000171E-2</v>
      </c>
    </row>
    <row r="174" spans="1:9" x14ac:dyDescent="0.25">
      <c r="A174">
        <v>47.200000000000102</v>
      </c>
      <c r="B174">
        <f t="shared" si="18"/>
        <v>72.867860012286627</v>
      </c>
      <c r="C174">
        <f t="shared" si="16"/>
        <v>72.867860012286627</v>
      </c>
      <c r="D174">
        <v>44</v>
      </c>
      <c r="E174">
        <f t="shared" si="17"/>
        <v>1.0047187051782629</v>
      </c>
      <c r="F174">
        <v>0.04</v>
      </c>
      <c r="G174">
        <v>0.3</v>
      </c>
      <c r="H174" s="6">
        <f t="shared" si="14"/>
        <v>1.3600000000000051E-2</v>
      </c>
      <c r="I174" s="6">
        <f t="shared" si="15"/>
        <v>4.488000000000017E-2</v>
      </c>
    </row>
    <row r="175" spans="1:9" x14ac:dyDescent="0.25">
      <c r="A175">
        <v>47.300000000000097</v>
      </c>
      <c r="B175">
        <f t="shared" si="18"/>
        <v>73.216166402436386</v>
      </c>
      <c r="C175">
        <f t="shared" si="16"/>
        <v>73.216166402436386</v>
      </c>
      <c r="D175">
        <v>44</v>
      </c>
      <c r="E175">
        <f t="shared" si="17"/>
        <v>1.0047187051782629</v>
      </c>
      <c r="F175">
        <v>0.04</v>
      </c>
      <c r="G175">
        <v>0.3</v>
      </c>
      <c r="H175" s="6">
        <f t="shared" si="14"/>
        <v>1.3650000000000048E-2</v>
      </c>
      <c r="I175" s="6">
        <f t="shared" si="15"/>
        <v>4.5045000000000161E-2</v>
      </c>
    </row>
    <row r="176" spans="1:9" x14ac:dyDescent="0.25">
      <c r="A176">
        <v>47.400000000000098</v>
      </c>
      <c r="B176">
        <f t="shared" si="18"/>
        <v>73.565887543087271</v>
      </c>
      <c r="C176">
        <f t="shared" si="16"/>
        <v>73.565887543087271</v>
      </c>
      <c r="D176">
        <v>44</v>
      </c>
      <c r="E176">
        <f t="shared" si="17"/>
        <v>1.0047187051782629</v>
      </c>
      <c r="F176">
        <v>0.04</v>
      </c>
      <c r="G176">
        <v>0.3</v>
      </c>
      <c r="H176" s="6">
        <f t="shared" si="14"/>
        <v>1.3700000000000049E-2</v>
      </c>
      <c r="I176" s="6">
        <f t="shared" si="15"/>
        <v>4.521000000000016E-2</v>
      </c>
    </row>
    <row r="177" spans="1:9" x14ac:dyDescent="0.25">
      <c r="A177">
        <v>47.500000000000099</v>
      </c>
      <c r="B177">
        <f t="shared" si="18"/>
        <v>73.917028070293824</v>
      </c>
      <c r="C177">
        <f t="shared" si="16"/>
        <v>73.917028070293824</v>
      </c>
      <c r="D177">
        <v>44</v>
      </c>
      <c r="E177">
        <f t="shared" si="17"/>
        <v>1.0047187051782629</v>
      </c>
      <c r="F177">
        <v>0.04</v>
      </c>
      <c r="G177">
        <v>0.3</v>
      </c>
      <c r="H177" s="6">
        <f t="shared" si="14"/>
        <v>1.375000000000005E-2</v>
      </c>
      <c r="I177" s="6">
        <f t="shared" si="15"/>
        <v>4.5375000000000165E-2</v>
      </c>
    </row>
    <row r="178" spans="1:9" x14ac:dyDescent="0.25">
      <c r="A178">
        <v>47.600000000000101</v>
      </c>
      <c r="B178">
        <f t="shared" si="18"/>
        <v>74.269592631125036</v>
      </c>
      <c r="C178">
        <f t="shared" si="16"/>
        <v>74.269592631125036</v>
      </c>
      <c r="D178">
        <v>44</v>
      </c>
      <c r="E178">
        <f t="shared" si="17"/>
        <v>1.0047187051782629</v>
      </c>
      <c r="F178">
        <v>0.04</v>
      </c>
      <c r="G178">
        <v>0.3</v>
      </c>
      <c r="H178" s="6">
        <f t="shared" si="14"/>
        <v>1.3800000000000052E-2</v>
      </c>
      <c r="I178" s="6">
        <f t="shared" si="15"/>
        <v>4.5540000000000171E-2</v>
      </c>
    </row>
    <row r="179" spans="1:9" x14ac:dyDescent="0.25">
      <c r="A179">
        <v>47.700000000000202</v>
      </c>
      <c r="B179">
        <f t="shared" si="18"/>
        <v>74.623585883677421</v>
      </c>
      <c r="C179">
        <f t="shared" si="16"/>
        <v>74.623585883677421</v>
      </c>
      <c r="D179">
        <v>44</v>
      </c>
      <c r="E179">
        <f t="shared" si="17"/>
        <v>1.0047187051782629</v>
      </c>
      <c r="F179">
        <v>0.04</v>
      </c>
      <c r="G179">
        <v>0.3</v>
      </c>
      <c r="H179" s="6">
        <f t="shared" si="14"/>
        <v>1.3850000000000102E-2</v>
      </c>
      <c r="I179" s="6">
        <f t="shared" si="15"/>
        <v>4.5705000000000336E-2</v>
      </c>
    </row>
    <row r="180" spans="1:9" x14ac:dyDescent="0.25">
      <c r="A180">
        <v>47.800000000000203</v>
      </c>
      <c r="B180">
        <f t="shared" si="18"/>
        <v>74.979012497087737</v>
      </c>
      <c r="C180">
        <f t="shared" si="16"/>
        <v>74.979012497087737</v>
      </c>
      <c r="D180">
        <v>44</v>
      </c>
      <c r="E180">
        <f t="shared" si="17"/>
        <v>1.0047187051782629</v>
      </c>
      <c r="F180">
        <v>0.04</v>
      </c>
      <c r="G180">
        <v>0.3</v>
      </c>
      <c r="H180" s="6">
        <f t="shared" si="14"/>
        <v>1.3900000000000102E-2</v>
      </c>
      <c r="I180" s="6">
        <f t="shared" si="15"/>
        <v>4.5870000000000341E-2</v>
      </c>
    </row>
    <row r="181" spans="1:9" x14ac:dyDescent="0.25">
      <c r="A181">
        <v>47.900000000000198</v>
      </c>
      <c r="B181">
        <f t="shared" si="18"/>
        <v>75.335877151547663</v>
      </c>
      <c r="C181">
        <f t="shared" si="16"/>
        <v>75.335877151547663</v>
      </c>
      <c r="D181">
        <v>44</v>
      </c>
      <c r="E181">
        <f t="shared" si="17"/>
        <v>1.0047187051782629</v>
      </c>
      <c r="F181">
        <v>0.04</v>
      </c>
      <c r="G181">
        <v>0.3</v>
      </c>
      <c r="H181" s="6">
        <f t="shared" si="14"/>
        <v>1.3950000000000098E-2</v>
      </c>
      <c r="I181" s="6">
        <f t="shared" si="15"/>
        <v>4.6035000000000326E-2</v>
      </c>
    </row>
    <row r="182" spans="1:9" x14ac:dyDescent="0.25">
      <c r="A182">
        <v>48.000000000000199</v>
      </c>
      <c r="B182">
        <f t="shared" si="18"/>
        <v>75.694184538316321</v>
      </c>
      <c r="C182">
        <f t="shared" si="16"/>
        <v>75.694184538316321</v>
      </c>
      <c r="D182">
        <v>44</v>
      </c>
      <c r="E182">
        <f t="shared" si="17"/>
        <v>1.0047187051782629</v>
      </c>
      <c r="F182">
        <v>0.04</v>
      </c>
      <c r="G182">
        <v>0.3</v>
      </c>
      <c r="H182" s="6">
        <f t="shared" si="14"/>
        <v>1.4000000000000099E-2</v>
      </c>
      <c r="I182" s="6">
        <f t="shared" si="15"/>
        <v>4.6200000000000331E-2</v>
      </c>
    </row>
    <row r="183" spans="1:9" x14ac:dyDescent="0.25">
      <c r="A183">
        <v>48.1000000000002</v>
      </c>
      <c r="B183">
        <f t="shared" si="18"/>
        <v>76.053939359733548</v>
      </c>
      <c r="C183">
        <f t="shared" si="16"/>
        <v>76.053939359733548</v>
      </c>
      <c r="D183">
        <v>44</v>
      </c>
      <c r="E183">
        <f t="shared" si="17"/>
        <v>1.0047187051782629</v>
      </c>
      <c r="F183">
        <v>0.04</v>
      </c>
      <c r="G183">
        <v>0.3</v>
      </c>
      <c r="H183" s="6">
        <f t="shared" si="14"/>
        <v>1.4050000000000101E-2</v>
      </c>
      <c r="I183" s="6">
        <f t="shared" si="15"/>
        <v>4.6365000000000336E-2</v>
      </c>
    </row>
    <row r="184" spans="1:9" x14ac:dyDescent="0.25">
      <c r="A184">
        <v>48.200000000000202</v>
      </c>
      <c r="B184">
        <f t="shared" si="18"/>
        <v>76.415146329233067</v>
      </c>
      <c r="C184">
        <f t="shared" si="16"/>
        <v>76.415146329233067</v>
      </c>
      <c r="D184">
        <v>44</v>
      </c>
      <c r="E184">
        <f t="shared" si="17"/>
        <v>1.0047187051782629</v>
      </c>
      <c r="F184">
        <v>0.04</v>
      </c>
      <c r="G184">
        <v>0.3</v>
      </c>
      <c r="H184" s="6">
        <f t="shared" ref="H184:H202" si="19">F184*(A184-20)/(50+30)</f>
        <v>1.4100000000000102E-2</v>
      </c>
      <c r="I184" s="6">
        <f t="shared" ref="I184:I202" si="20">(G184*D184/100)*(A184-20)/(50+30)</f>
        <v>4.6530000000000335E-2</v>
      </c>
    </row>
    <row r="185" spans="1:9" x14ac:dyDescent="0.25">
      <c r="A185">
        <v>48.300000000000203</v>
      </c>
      <c r="B185">
        <f t="shared" si="18"/>
        <v>76.777810171356109</v>
      </c>
      <c r="C185">
        <f t="shared" si="16"/>
        <v>76.777810171356109</v>
      </c>
      <c r="D185">
        <v>44</v>
      </c>
      <c r="E185">
        <f t="shared" si="17"/>
        <v>1.0047187051782629</v>
      </c>
      <c r="F185">
        <v>0.04</v>
      </c>
      <c r="G185">
        <v>0.3</v>
      </c>
      <c r="H185" s="6">
        <f t="shared" si="19"/>
        <v>1.4150000000000102E-2</v>
      </c>
      <c r="I185" s="6">
        <f t="shared" si="20"/>
        <v>4.6695000000000333E-2</v>
      </c>
    </row>
    <row r="186" spans="1:9" x14ac:dyDescent="0.25">
      <c r="A186">
        <v>48.400000000000198</v>
      </c>
      <c r="B186">
        <f t="shared" si="18"/>
        <v>77.141935621764361</v>
      </c>
      <c r="C186">
        <f t="shared" si="16"/>
        <v>77.141935621764361</v>
      </c>
      <c r="D186">
        <v>44</v>
      </c>
      <c r="E186">
        <f t="shared" si="17"/>
        <v>1.0047187051782629</v>
      </c>
      <c r="F186">
        <v>0.04</v>
      </c>
      <c r="G186">
        <v>0.3</v>
      </c>
      <c r="H186" s="6">
        <f t="shared" si="19"/>
        <v>1.4200000000000098E-2</v>
      </c>
      <c r="I186" s="6">
        <f t="shared" si="20"/>
        <v>4.6860000000000332E-2</v>
      </c>
    </row>
    <row r="187" spans="1:9" x14ac:dyDescent="0.25">
      <c r="A187">
        <v>48.500000000000199</v>
      </c>
      <c r="B187">
        <f t="shared" si="18"/>
        <v>77.507527427253351</v>
      </c>
      <c r="C187">
        <f t="shared" si="16"/>
        <v>77.507527427253351</v>
      </c>
      <c r="D187">
        <v>44</v>
      </c>
      <c r="E187">
        <f t="shared" si="17"/>
        <v>1.0047187051782629</v>
      </c>
      <c r="F187">
        <v>0.04</v>
      </c>
      <c r="G187">
        <v>0.3</v>
      </c>
      <c r="H187" s="6">
        <f t="shared" si="19"/>
        <v>1.4250000000000099E-2</v>
      </c>
      <c r="I187" s="6">
        <f t="shared" si="20"/>
        <v>4.702500000000033E-2</v>
      </c>
    </row>
    <row r="188" spans="1:9" x14ac:dyDescent="0.25">
      <c r="A188">
        <v>48.6000000000002</v>
      </c>
      <c r="B188">
        <f t="shared" si="18"/>
        <v>77.874590345765611</v>
      </c>
      <c r="C188">
        <f t="shared" si="16"/>
        <v>77.874590345765611</v>
      </c>
      <c r="D188">
        <v>44</v>
      </c>
      <c r="E188">
        <f t="shared" si="17"/>
        <v>1.0047187051782629</v>
      </c>
      <c r="F188">
        <v>0.04</v>
      </c>
      <c r="G188">
        <v>0.3</v>
      </c>
      <c r="H188" s="6">
        <f t="shared" si="19"/>
        <v>1.4300000000000101E-2</v>
      </c>
      <c r="I188" s="6">
        <f t="shared" si="20"/>
        <v>4.7190000000000329E-2</v>
      </c>
    </row>
    <row r="189" spans="1:9" x14ac:dyDescent="0.25">
      <c r="A189">
        <v>48.700000000000202</v>
      </c>
      <c r="B189">
        <f t="shared" si="18"/>
        <v>78.243129146403632</v>
      </c>
      <c r="C189">
        <f t="shared" si="16"/>
        <v>78.243129146403632</v>
      </c>
      <c r="D189">
        <v>44</v>
      </c>
      <c r="E189">
        <f t="shared" si="17"/>
        <v>1.0047187051782629</v>
      </c>
      <c r="F189">
        <v>0.04</v>
      </c>
      <c r="G189">
        <v>0.3</v>
      </c>
      <c r="H189" s="6">
        <f t="shared" si="19"/>
        <v>1.4350000000000102E-2</v>
      </c>
      <c r="I189" s="6">
        <f t="shared" si="20"/>
        <v>4.7355000000000334E-2</v>
      </c>
    </row>
    <row r="190" spans="1:9" x14ac:dyDescent="0.25">
      <c r="A190">
        <v>48.800000000000203</v>
      </c>
      <c r="B190">
        <f t="shared" si="18"/>
        <v>78.613148609443613</v>
      </c>
      <c r="C190">
        <f t="shared" si="16"/>
        <v>78.613148609443613</v>
      </c>
      <c r="D190">
        <v>44</v>
      </c>
      <c r="E190">
        <f t="shared" si="17"/>
        <v>1.0047187051782629</v>
      </c>
      <c r="F190">
        <v>0.04</v>
      </c>
      <c r="G190">
        <v>0.3</v>
      </c>
      <c r="H190" s="6">
        <f t="shared" si="19"/>
        <v>1.4400000000000102E-2</v>
      </c>
      <c r="I190" s="6">
        <f t="shared" si="20"/>
        <v>4.752000000000034E-2</v>
      </c>
    </row>
    <row r="191" spans="1:9" x14ac:dyDescent="0.25">
      <c r="A191">
        <v>48.900000000000198</v>
      </c>
      <c r="B191">
        <f t="shared" si="18"/>
        <v>78.984653526347884</v>
      </c>
      <c r="C191">
        <f t="shared" si="16"/>
        <v>78.984653526347884</v>
      </c>
      <c r="D191">
        <v>44</v>
      </c>
      <c r="E191">
        <f t="shared" si="17"/>
        <v>1.0047187051782629</v>
      </c>
      <c r="F191">
        <v>0.04</v>
      </c>
      <c r="G191">
        <v>0.3</v>
      </c>
      <c r="H191" s="6">
        <f t="shared" si="19"/>
        <v>1.4450000000000098E-2</v>
      </c>
      <c r="I191" s="6">
        <f t="shared" si="20"/>
        <v>4.7685000000000324E-2</v>
      </c>
    </row>
    <row r="192" spans="1:9" x14ac:dyDescent="0.25">
      <c r="A192">
        <v>49.000000000000199</v>
      </c>
      <c r="B192">
        <f t="shared" si="18"/>
        <v>79.357648699778693</v>
      </c>
      <c r="C192">
        <f t="shared" si="16"/>
        <v>79.357648699778693</v>
      </c>
      <c r="D192">
        <v>44</v>
      </c>
      <c r="E192">
        <f t="shared" si="17"/>
        <v>1.0047187051782629</v>
      </c>
      <c r="F192">
        <v>0.04</v>
      </c>
      <c r="G192">
        <v>0.3</v>
      </c>
      <c r="H192" s="6">
        <f t="shared" si="19"/>
        <v>1.45000000000001E-2</v>
      </c>
      <c r="I192" s="6">
        <f t="shared" si="20"/>
        <v>4.785000000000033E-2</v>
      </c>
    </row>
    <row r="193" spans="1:9" x14ac:dyDescent="0.25">
      <c r="A193">
        <v>49.1000000000002</v>
      </c>
      <c r="B193">
        <f t="shared" si="18"/>
        <v>79.732138943611091</v>
      </c>
      <c r="C193">
        <f t="shared" si="16"/>
        <v>79.732138943611091</v>
      </c>
      <c r="D193">
        <v>44</v>
      </c>
      <c r="E193">
        <f t="shared" si="17"/>
        <v>1.0047187051782629</v>
      </c>
      <c r="F193">
        <v>0.04</v>
      </c>
      <c r="G193">
        <v>0.3</v>
      </c>
      <c r="H193" s="6">
        <f t="shared" si="19"/>
        <v>1.4550000000000101E-2</v>
      </c>
      <c r="I193" s="6">
        <f t="shared" si="20"/>
        <v>4.8015000000000335E-2</v>
      </c>
    </row>
    <row r="194" spans="1:9" x14ac:dyDescent="0.25">
      <c r="A194">
        <v>49.200000000000202</v>
      </c>
      <c r="B194">
        <f t="shared" si="18"/>
        <v>80.108129082945737</v>
      </c>
      <c r="C194">
        <f t="shared" si="16"/>
        <v>80.108129082945737</v>
      </c>
      <c r="D194">
        <v>44</v>
      </c>
      <c r="E194">
        <f t="shared" si="17"/>
        <v>1.0047187051782629</v>
      </c>
      <c r="F194">
        <v>0.04</v>
      </c>
      <c r="G194">
        <v>0.3</v>
      </c>
      <c r="H194" s="6">
        <f t="shared" si="19"/>
        <v>1.4600000000000102E-2</v>
      </c>
      <c r="I194" s="6">
        <f t="shared" si="20"/>
        <v>4.8180000000000334E-2</v>
      </c>
    </row>
    <row r="195" spans="1:9" x14ac:dyDescent="0.25">
      <c r="A195">
        <v>49.300000000000203</v>
      </c>
      <c r="B195">
        <f t="shared" si="18"/>
        <v>80.485623954122602</v>
      </c>
      <c r="C195">
        <f t="shared" si="16"/>
        <v>80.485623954122602</v>
      </c>
      <c r="D195">
        <v>44</v>
      </c>
      <c r="E195">
        <f t="shared" si="17"/>
        <v>1.0047187051782629</v>
      </c>
      <c r="F195">
        <v>0.04</v>
      </c>
      <c r="G195">
        <v>0.3</v>
      </c>
      <c r="H195" s="6">
        <f t="shared" si="19"/>
        <v>1.4650000000000102E-2</v>
      </c>
      <c r="I195" s="6">
        <f t="shared" si="20"/>
        <v>4.8345000000000339E-2</v>
      </c>
    </row>
    <row r="196" spans="1:9" x14ac:dyDescent="0.25">
      <c r="A196">
        <v>49.400000000000198</v>
      </c>
      <c r="B196">
        <f t="shared" si="18"/>
        <v>80.864628404733438</v>
      </c>
      <c r="C196">
        <f t="shared" si="16"/>
        <v>80.864628404733438</v>
      </c>
      <c r="D196">
        <v>44</v>
      </c>
      <c r="E196">
        <f t="shared" si="17"/>
        <v>1.0047187051782629</v>
      </c>
      <c r="F196">
        <v>0.04</v>
      </c>
      <c r="G196">
        <v>0.3</v>
      </c>
      <c r="H196" s="6">
        <f t="shared" si="19"/>
        <v>1.4700000000000098E-2</v>
      </c>
      <c r="I196" s="6">
        <f t="shared" si="20"/>
        <v>4.8510000000000331E-2</v>
      </c>
    </row>
    <row r="197" spans="1:9" x14ac:dyDescent="0.25">
      <c r="A197">
        <v>49.500000000000199</v>
      </c>
      <c r="B197">
        <f t="shared" si="18"/>
        <v>81.245147293635426</v>
      </c>
      <c r="C197">
        <f t="shared" si="16"/>
        <v>81.245147293635426</v>
      </c>
      <c r="D197">
        <v>44</v>
      </c>
      <c r="E197">
        <f t="shared" si="17"/>
        <v>1.0047187051782629</v>
      </c>
      <c r="F197">
        <v>0.04</v>
      </c>
      <c r="G197">
        <v>0.3</v>
      </c>
      <c r="H197" s="6">
        <f t="shared" si="19"/>
        <v>1.47500000000001E-2</v>
      </c>
      <c r="I197" s="6">
        <f t="shared" si="20"/>
        <v>4.8675000000000329E-2</v>
      </c>
    </row>
    <row r="198" spans="1:9" x14ac:dyDescent="0.25">
      <c r="A198">
        <v>49.6000000000002</v>
      </c>
      <c r="B198">
        <f t="shared" si="18"/>
        <v>81.627185490963782</v>
      </c>
      <c r="C198">
        <f t="shared" ref="C198:C202" si="21">B198</f>
        <v>81.627185490963782</v>
      </c>
      <c r="D198">
        <v>44</v>
      </c>
      <c r="E198">
        <f t="shared" ref="E198:E202" si="22">1.0016+(0.0000315)*$B$1 -0.0074/$B$1</f>
        <v>1.0047187051782629</v>
      </c>
      <c r="F198">
        <v>0.04</v>
      </c>
      <c r="G198">
        <v>0.3</v>
      </c>
      <c r="H198" s="6">
        <f t="shared" si="19"/>
        <v>1.48000000000001E-2</v>
      </c>
      <c r="I198" s="6">
        <f t="shared" si="20"/>
        <v>4.8840000000000335E-2</v>
      </c>
    </row>
    <row r="199" spans="1:9" x14ac:dyDescent="0.25">
      <c r="A199">
        <v>49.700000000000202</v>
      </c>
      <c r="B199">
        <f t="shared" si="18"/>
        <v>82.010747878144798</v>
      </c>
      <c r="C199">
        <f t="shared" si="21"/>
        <v>82.010747878144798</v>
      </c>
      <c r="D199">
        <v>44</v>
      </c>
      <c r="E199">
        <f t="shared" si="22"/>
        <v>1.0047187051782629</v>
      </c>
      <c r="F199">
        <v>0.04</v>
      </c>
      <c r="G199">
        <v>0.3</v>
      </c>
      <c r="H199" s="6">
        <f t="shared" si="19"/>
        <v>1.4850000000000103E-2</v>
      </c>
      <c r="I199" s="6">
        <f t="shared" si="20"/>
        <v>4.900500000000034E-2</v>
      </c>
    </row>
    <row r="200" spans="1:9" x14ac:dyDescent="0.25">
      <c r="A200">
        <v>49.800000000000203</v>
      </c>
      <c r="B200">
        <f t="shared" si="18"/>
        <v>82.395839347909387</v>
      </c>
      <c r="C200">
        <f t="shared" si="21"/>
        <v>82.395839347909387</v>
      </c>
      <c r="D200">
        <v>44</v>
      </c>
      <c r="E200">
        <f t="shared" si="22"/>
        <v>1.0047187051782629</v>
      </c>
      <c r="F200">
        <v>0.04</v>
      </c>
      <c r="G200">
        <v>0.3</v>
      </c>
      <c r="H200" s="6">
        <f t="shared" si="19"/>
        <v>1.4900000000000102E-2</v>
      </c>
      <c r="I200" s="6">
        <f t="shared" si="20"/>
        <v>4.9170000000000338E-2</v>
      </c>
    </row>
    <row r="201" spans="1:9" x14ac:dyDescent="0.25">
      <c r="A201">
        <v>49.900000000000198</v>
      </c>
      <c r="B201">
        <f t="shared" si="18"/>
        <v>82.78246480430515</v>
      </c>
      <c r="C201">
        <f t="shared" si="21"/>
        <v>82.78246480430515</v>
      </c>
      <c r="D201">
        <v>44</v>
      </c>
      <c r="E201">
        <f t="shared" si="22"/>
        <v>1.0047187051782629</v>
      </c>
      <c r="F201">
        <v>0.04</v>
      </c>
      <c r="G201">
        <v>0.3</v>
      </c>
      <c r="H201" s="6">
        <f t="shared" si="19"/>
        <v>1.4950000000000099E-2</v>
      </c>
      <c r="I201" s="6">
        <f t="shared" si="20"/>
        <v>4.933500000000033E-2</v>
      </c>
    </row>
    <row r="202" spans="1:9" x14ac:dyDescent="0.25">
      <c r="A202">
        <v>50.000000000000199</v>
      </c>
      <c r="B202">
        <f t="shared" si="18"/>
        <v>83.170629162710384</v>
      </c>
      <c r="C202">
        <f t="shared" si="21"/>
        <v>83.170629162710384</v>
      </c>
      <c r="D202">
        <v>44</v>
      </c>
      <c r="E202">
        <f t="shared" si="22"/>
        <v>1.0047187051782629</v>
      </c>
      <c r="F202">
        <v>0.04</v>
      </c>
      <c r="G202">
        <v>0.3</v>
      </c>
      <c r="H202" s="6">
        <f t="shared" si="19"/>
        <v>1.50000000000001E-2</v>
      </c>
      <c r="I202" s="6">
        <f t="shared" si="20"/>
        <v>4.9500000000000335E-2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3"/>
  <sheetViews>
    <sheetView workbookViewId="0">
      <selection activeCell="F17" sqref="F17"/>
    </sheetView>
  </sheetViews>
  <sheetFormatPr defaultRowHeight="14.3" x14ac:dyDescent="0.25"/>
  <cols>
    <col min="1" max="1" width="14.5" customWidth="1"/>
    <col min="3" max="3" width="10.375" customWidth="1"/>
  </cols>
  <sheetData>
    <row r="1" spans="1:3" x14ac:dyDescent="0.25">
      <c r="A1" s="1" t="s">
        <v>5</v>
      </c>
      <c r="B1" t="s">
        <v>6</v>
      </c>
    </row>
    <row r="2" spans="1:3" x14ac:dyDescent="0.25">
      <c r="A2">
        <v>37</v>
      </c>
      <c r="B2" s="7">
        <v>0.13645677781865745</v>
      </c>
      <c r="C2" s="7">
        <v>0.13645677781865745</v>
      </c>
    </row>
    <row r="3" spans="1:3" x14ac:dyDescent="0.25">
      <c r="A3">
        <v>37.1</v>
      </c>
      <c r="B3" s="5"/>
      <c r="C3" s="1">
        <f>C2+(A3-A2)*($B$46-$B$2)/($A$46-$A$2)</f>
        <v>0.1370183324456814</v>
      </c>
    </row>
    <row r="4" spans="1:3" x14ac:dyDescent="0.25">
      <c r="A4">
        <v>37.200000000000003</v>
      </c>
      <c r="B4" s="5"/>
      <c r="C4" s="1">
        <f>C3+(A4-A3)*($B$46-$B$2)/($A$46-$A$2)</f>
        <v>0.13757988707270535</v>
      </c>
    </row>
    <row r="5" spans="1:3" x14ac:dyDescent="0.25">
      <c r="A5">
        <v>37.299999999999997</v>
      </c>
      <c r="B5" s="5"/>
      <c r="C5" s="1">
        <f t="shared" ref="C5:C45" si="0">C4+(A5-A4)*($B$46-$B$2)/($A$46-$A$2)</f>
        <v>0.13814144169972928</v>
      </c>
    </row>
    <row r="6" spans="1:3" x14ac:dyDescent="0.25">
      <c r="A6">
        <v>37.4</v>
      </c>
      <c r="B6" s="5"/>
      <c r="C6" s="1">
        <f t="shared" si="0"/>
        <v>0.13870299632675323</v>
      </c>
    </row>
    <row r="7" spans="1:3" x14ac:dyDescent="0.25">
      <c r="A7">
        <v>37.5</v>
      </c>
      <c r="B7" s="5"/>
      <c r="C7" s="1">
        <f t="shared" si="0"/>
        <v>0.13926455095377718</v>
      </c>
    </row>
    <row r="8" spans="1:3" x14ac:dyDescent="0.25">
      <c r="A8">
        <v>37.6</v>
      </c>
      <c r="B8" s="5"/>
      <c r="C8" s="1">
        <f t="shared" si="0"/>
        <v>0.13982610558080114</v>
      </c>
    </row>
    <row r="9" spans="1:3" x14ac:dyDescent="0.25">
      <c r="A9">
        <v>37.700000000000003</v>
      </c>
      <c r="B9" s="5"/>
      <c r="C9" s="1">
        <f t="shared" si="0"/>
        <v>0.14038766020782509</v>
      </c>
    </row>
    <row r="10" spans="1:3" x14ac:dyDescent="0.25">
      <c r="A10">
        <v>37.799999999999997</v>
      </c>
      <c r="B10" s="5"/>
      <c r="C10" s="1">
        <f t="shared" si="0"/>
        <v>0.14094921483484901</v>
      </c>
    </row>
    <row r="11" spans="1:3" x14ac:dyDescent="0.25">
      <c r="A11">
        <v>37.9</v>
      </c>
      <c r="B11" s="5"/>
      <c r="C11" s="1">
        <f t="shared" si="0"/>
        <v>0.14151076946187297</v>
      </c>
    </row>
    <row r="12" spans="1:3" x14ac:dyDescent="0.25">
      <c r="A12">
        <v>38</v>
      </c>
      <c r="B12" s="5"/>
      <c r="C12" s="1">
        <f t="shared" si="0"/>
        <v>0.14207232408889692</v>
      </c>
    </row>
    <row r="13" spans="1:3" x14ac:dyDescent="0.25">
      <c r="A13">
        <v>38.1</v>
      </c>
      <c r="B13" s="5"/>
      <c r="C13" s="1">
        <f t="shared" si="0"/>
        <v>0.14263387871592087</v>
      </c>
    </row>
    <row r="14" spans="1:3" x14ac:dyDescent="0.25">
      <c r="A14">
        <v>38.200000000000003</v>
      </c>
      <c r="B14" s="5"/>
      <c r="C14" s="1">
        <f t="shared" si="0"/>
        <v>0.14319543334294482</v>
      </c>
    </row>
    <row r="15" spans="1:3" x14ac:dyDescent="0.25">
      <c r="A15">
        <v>38.299999999999997</v>
      </c>
      <c r="B15" s="5"/>
      <c r="C15" s="1">
        <f t="shared" si="0"/>
        <v>0.14375698796996875</v>
      </c>
    </row>
    <row r="16" spans="1:3" x14ac:dyDescent="0.25">
      <c r="A16">
        <v>38.4</v>
      </c>
      <c r="B16" s="5"/>
      <c r="C16" s="1">
        <f t="shared" si="0"/>
        <v>0.1443185425969927</v>
      </c>
    </row>
    <row r="17" spans="1:3" x14ac:dyDescent="0.25">
      <c r="A17">
        <v>38.5</v>
      </c>
      <c r="B17" s="5"/>
      <c r="C17" s="1">
        <f t="shared" si="0"/>
        <v>0.14488009722401665</v>
      </c>
    </row>
    <row r="18" spans="1:3" x14ac:dyDescent="0.25">
      <c r="A18">
        <v>38.6</v>
      </c>
      <c r="B18" s="5"/>
      <c r="C18" s="1">
        <f t="shared" si="0"/>
        <v>0.1454416518510406</v>
      </c>
    </row>
    <row r="19" spans="1:3" x14ac:dyDescent="0.25">
      <c r="A19">
        <v>38.700000000000003</v>
      </c>
      <c r="B19" s="5"/>
      <c r="C19" s="1">
        <f t="shared" si="0"/>
        <v>0.14600320647806456</v>
      </c>
    </row>
    <row r="20" spans="1:3" x14ac:dyDescent="0.25">
      <c r="A20">
        <v>38.799999999999997</v>
      </c>
      <c r="B20" s="5"/>
      <c r="C20" s="1">
        <f t="shared" si="0"/>
        <v>0.14656476110508848</v>
      </c>
    </row>
    <row r="21" spans="1:3" x14ac:dyDescent="0.25">
      <c r="A21">
        <v>38.9</v>
      </c>
      <c r="B21" s="5"/>
      <c r="C21" s="1">
        <f t="shared" si="0"/>
        <v>0.14712631573211243</v>
      </c>
    </row>
    <row r="22" spans="1:3" x14ac:dyDescent="0.25">
      <c r="A22">
        <v>39</v>
      </c>
      <c r="B22" s="5"/>
      <c r="C22" s="1">
        <f t="shared" si="0"/>
        <v>0.14768787035913639</v>
      </c>
    </row>
    <row r="23" spans="1:3" x14ac:dyDescent="0.25">
      <c r="A23">
        <v>39.1</v>
      </c>
      <c r="B23" s="5"/>
      <c r="C23" s="1">
        <f t="shared" si="0"/>
        <v>0.14824942498616034</v>
      </c>
    </row>
    <row r="24" spans="1:3" x14ac:dyDescent="0.25">
      <c r="A24">
        <v>39.200000000000003</v>
      </c>
      <c r="B24" s="5"/>
      <c r="C24" s="1">
        <f t="shared" si="0"/>
        <v>0.14881097961318429</v>
      </c>
    </row>
    <row r="25" spans="1:3" x14ac:dyDescent="0.25">
      <c r="A25">
        <v>39.299999999999997</v>
      </c>
      <c r="B25" s="5"/>
      <c r="C25" s="1">
        <f t="shared" si="0"/>
        <v>0.14937253424020822</v>
      </c>
    </row>
    <row r="26" spans="1:3" x14ac:dyDescent="0.25">
      <c r="A26">
        <v>39.4</v>
      </c>
      <c r="B26" s="5"/>
      <c r="C26" s="1">
        <f t="shared" si="0"/>
        <v>0.14993408886723217</v>
      </c>
    </row>
    <row r="27" spans="1:3" x14ac:dyDescent="0.25">
      <c r="A27">
        <v>39.5</v>
      </c>
      <c r="B27" s="5"/>
      <c r="C27" s="1">
        <f t="shared" si="0"/>
        <v>0.15049564349425612</v>
      </c>
    </row>
    <row r="28" spans="1:3" x14ac:dyDescent="0.25">
      <c r="A28">
        <v>39.6</v>
      </c>
      <c r="B28" s="5"/>
      <c r="C28" s="1">
        <f t="shared" si="0"/>
        <v>0.15105719812128007</v>
      </c>
    </row>
    <row r="29" spans="1:3" x14ac:dyDescent="0.25">
      <c r="A29">
        <v>39.700000000000003</v>
      </c>
      <c r="B29" s="5"/>
      <c r="C29" s="1">
        <f t="shared" si="0"/>
        <v>0.15161875274830403</v>
      </c>
    </row>
    <row r="30" spans="1:3" x14ac:dyDescent="0.25">
      <c r="A30">
        <v>39.799999999999997</v>
      </c>
      <c r="B30" s="5"/>
      <c r="C30" s="1">
        <f t="shared" si="0"/>
        <v>0.15218030737532795</v>
      </c>
    </row>
    <row r="31" spans="1:3" x14ac:dyDescent="0.25">
      <c r="A31">
        <v>39.9</v>
      </c>
      <c r="B31" s="5"/>
      <c r="C31" s="1">
        <f t="shared" si="0"/>
        <v>0.1527418620023519</v>
      </c>
    </row>
    <row r="32" spans="1:3" x14ac:dyDescent="0.25">
      <c r="A32">
        <v>40</v>
      </c>
      <c r="B32" s="5"/>
      <c r="C32" s="1">
        <f t="shared" si="0"/>
        <v>0.15330341662937585</v>
      </c>
    </row>
    <row r="33" spans="1:3" x14ac:dyDescent="0.25">
      <c r="A33">
        <v>40.1</v>
      </c>
      <c r="B33" s="5"/>
      <c r="C33" s="1">
        <f t="shared" si="0"/>
        <v>0.15386497125639981</v>
      </c>
    </row>
    <row r="34" spans="1:3" x14ac:dyDescent="0.25">
      <c r="A34">
        <v>40.200000000000003</v>
      </c>
      <c r="B34" s="7"/>
      <c r="C34" s="1">
        <f t="shared" si="0"/>
        <v>0.15442652588342376</v>
      </c>
    </row>
    <row r="35" spans="1:3" x14ac:dyDescent="0.25">
      <c r="A35">
        <v>40.300000000000097</v>
      </c>
      <c r="B35" s="5"/>
      <c r="C35" s="1">
        <f t="shared" si="0"/>
        <v>0.15498808051044824</v>
      </c>
    </row>
    <row r="36" spans="1:3" x14ac:dyDescent="0.25">
      <c r="A36">
        <v>40.4</v>
      </c>
      <c r="B36" s="5"/>
      <c r="C36" s="1">
        <f t="shared" si="0"/>
        <v>0.15554963513747164</v>
      </c>
    </row>
    <row r="37" spans="1:3" x14ac:dyDescent="0.25">
      <c r="A37">
        <v>40.5</v>
      </c>
      <c r="B37" s="5"/>
      <c r="C37" s="1">
        <f t="shared" si="0"/>
        <v>0.15611118976449559</v>
      </c>
    </row>
    <row r="38" spans="1:3" x14ac:dyDescent="0.25">
      <c r="A38">
        <v>40.600000000000101</v>
      </c>
      <c r="B38" s="5"/>
      <c r="C38" s="1">
        <f t="shared" si="0"/>
        <v>0.1566727443915201</v>
      </c>
    </row>
    <row r="39" spans="1:3" x14ac:dyDescent="0.25">
      <c r="A39">
        <v>40.700000000000102</v>
      </c>
      <c r="B39" s="5"/>
      <c r="C39" s="1">
        <f t="shared" si="0"/>
        <v>0.15723429901854405</v>
      </c>
    </row>
    <row r="40" spans="1:3" x14ac:dyDescent="0.25">
      <c r="A40">
        <v>40.800000000000097</v>
      </c>
      <c r="B40" s="5"/>
      <c r="C40" s="1">
        <f t="shared" si="0"/>
        <v>0.15779585364556797</v>
      </c>
    </row>
    <row r="41" spans="1:3" x14ac:dyDescent="0.25">
      <c r="A41">
        <v>40.9</v>
      </c>
      <c r="B41" s="5"/>
      <c r="C41" s="1">
        <f t="shared" si="0"/>
        <v>0.15835740827259137</v>
      </c>
    </row>
    <row r="42" spans="1:3" x14ac:dyDescent="0.25">
      <c r="A42">
        <v>41.000000000000099</v>
      </c>
      <c r="B42" s="5"/>
      <c r="C42" s="1">
        <f t="shared" si="0"/>
        <v>0.15891896289961588</v>
      </c>
    </row>
    <row r="43" spans="1:3" x14ac:dyDescent="0.25">
      <c r="A43">
        <v>41.100000000000101</v>
      </c>
      <c r="B43" s="5"/>
      <c r="C43" s="1">
        <f t="shared" si="0"/>
        <v>0.15948051752663983</v>
      </c>
    </row>
    <row r="44" spans="1:3" x14ac:dyDescent="0.25">
      <c r="A44">
        <v>41.200000000000102</v>
      </c>
      <c r="B44" s="9"/>
      <c r="C44" s="1">
        <f t="shared" si="0"/>
        <v>0.16004207215366378</v>
      </c>
    </row>
    <row r="45" spans="1:3" x14ac:dyDescent="0.25">
      <c r="A45">
        <v>41.300000000000097</v>
      </c>
      <c r="B45" s="5"/>
      <c r="C45" s="1">
        <f t="shared" si="0"/>
        <v>0.16060362678068771</v>
      </c>
    </row>
    <row r="46" spans="1:3" x14ac:dyDescent="0.25">
      <c r="A46">
        <v>41.400000000000098</v>
      </c>
      <c r="B46" s="10">
        <v>0.16116518140771191</v>
      </c>
      <c r="C46" s="10">
        <v>0.16116518140771191</v>
      </c>
    </row>
    <row r="47" spans="1:3" x14ac:dyDescent="0.25">
      <c r="A47">
        <v>41.500000000000099</v>
      </c>
      <c r="B47" s="5"/>
      <c r="C47" s="8">
        <f>C46+(A47-A46)*($B$105-$B$46)/($A$105-$A$46)</f>
        <v>0.16172718484841692</v>
      </c>
    </row>
    <row r="48" spans="1:3" x14ac:dyDescent="0.25">
      <c r="A48">
        <v>41.600000000000101</v>
      </c>
      <c r="B48" s="5"/>
      <c r="C48" s="8">
        <f t="shared" ref="C48:C104" si="1">C47+(A48-A47)*($B$105-$B$46)/($A$105-$A$46)</f>
        <v>0.16228918828912192</v>
      </c>
    </row>
    <row r="49" spans="1:3" x14ac:dyDescent="0.25">
      <c r="A49">
        <v>41.700000000000102</v>
      </c>
      <c r="B49" s="5"/>
      <c r="C49" s="8">
        <f t="shared" si="1"/>
        <v>0.16285119172982693</v>
      </c>
    </row>
    <row r="50" spans="1:3" x14ac:dyDescent="0.25">
      <c r="A50">
        <v>41.800000000000097</v>
      </c>
      <c r="B50" s="5"/>
      <c r="C50" s="8">
        <f t="shared" si="1"/>
        <v>0.16341319517053188</v>
      </c>
    </row>
    <row r="51" spans="1:3" x14ac:dyDescent="0.25">
      <c r="A51">
        <v>41.900000000000098</v>
      </c>
      <c r="B51" s="5"/>
      <c r="C51" s="8">
        <f t="shared" si="1"/>
        <v>0.16397519861123688</v>
      </c>
    </row>
    <row r="52" spans="1:3" x14ac:dyDescent="0.25">
      <c r="A52">
        <v>42.000000000000099</v>
      </c>
      <c r="B52" s="5"/>
      <c r="C52" s="8">
        <f t="shared" si="1"/>
        <v>0.16453720205194189</v>
      </c>
    </row>
    <row r="53" spans="1:3" x14ac:dyDescent="0.25">
      <c r="A53">
        <v>42.100000000000101</v>
      </c>
      <c r="B53" s="5"/>
      <c r="C53" s="8">
        <f t="shared" si="1"/>
        <v>0.16509920549264689</v>
      </c>
    </row>
    <row r="54" spans="1:3" x14ac:dyDescent="0.25">
      <c r="A54">
        <v>42.200000000000102</v>
      </c>
      <c r="B54" s="5"/>
      <c r="C54" s="8">
        <f t="shared" si="1"/>
        <v>0.1656612089333519</v>
      </c>
    </row>
    <row r="55" spans="1:3" x14ac:dyDescent="0.25">
      <c r="A55">
        <v>42.300000000000097</v>
      </c>
      <c r="B55" s="5"/>
      <c r="C55" s="8">
        <f t="shared" si="1"/>
        <v>0.16622321237405685</v>
      </c>
    </row>
    <row r="56" spans="1:3" x14ac:dyDescent="0.25">
      <c r="A56">
        <v>42.400000000000098</v>
      </c>
      <c r="B56" s="5"/>
      <c r="C56" s="8">
        <f t="shared" si="1"/>
        <v>0.16678521581476186</v>
      </c>
    </row>
    <row r="57" spans="1:3" x14ac:dyDescent="0.25">
      <c r="A57">
        <v>42.500000000000099</v>
      </c>
      <c r="B57" s="5"/>
      <c r="C57" s="8">
        <f t="shared" si="1"/>
        <v>0.16734721925546686</v>
      </c>
    </row>
    <row r="58" spans="1:3" x14ac:dyDescent="0.25">
      <c r="A58">
        <v>42.600000000000101</v>
      </c>
      <c r="B58" s="5"/>
      <c r="C58" s="8">
        <f t="shared" si="1"/>
        <v>0.16790922269617187</v>
      </c>
    </row>
    <row r="59" spans="1:3" x14ac:dyDescent="0.25">
      <c r="A59">
        <v>42.700000000000102</v>
      </c>
      <c r="B59" s="5"/>
      <c r="C59" s="8">
        <f t="shared" si="1"/>
        <v>0.16847122613687687</v>
      </c>
    </row>
    <row r="60" spans="1:3" x14ac:dyDescent="0.25">
      <c r="A60">
        <v>42.800000000000097</v>
      </c>
      <c r="B60" s="5"/>
      <c r="C60" s="8">
        <f t="shared" si="1"/>
        <v>0.16903322957758182</v>
      </c>
    </row>
    <row r="61" spans="1:3" x14ac:dyDescent="0.25">
      <c r="A61">
        <v>42.900000000000098</v>
      </c>
      <c r="B61" s="5"/>
      <c r="C61" s="8">
        <f t="shared" si="1"/>
        <v>0.16959523301828683</v>
      </c>
    </row>
    <row r="62" spans="1:3" x14ac:dyDescent="0.25">
      <c r="A62">
        <v>43.000000000000099</v>
      </c>
      <c r="B62" s="5"/>
      <c r="C62" s="8">
        <f t="shared" si="1"/>
        <v>0.17015723645899183</v>
      </c>
    </row>
    <row r="63" spans="1:3" x14ac:dyDescent="0.25">
      <c r="A63">
        <v>43.100000000000101</v>
      </c>
      <c r="B63" s="5"/>
      <c r="C63" s="8">
        <f t="shared" si="1"/>
        <v>0.17071923989969684</v>
      </c>
    </row>
    <row r="64" spans="1:3" x14ac:dyDescent="0.25">
      <c r="A64">
        <v>43.200000000000102</v>
      </c>
      <c r="B64" s="5"/>
      <c r="C64" s="8">
        <f t="shared" si="1"/>
        <v>0.17128124334040185</v>
      </c>
    </row>
    <row r="65" spans="1:3" x14ac:dyDescent="0.25">
      <c r="A65">
        <v>43.300000000000097</v>
      </c>
      <c r="B65" s="5"/>
      <c r="C65" s="8">
        <f t="shared" si="1"/>
        <v>0.1718432467811068</v>
      </c>
    </row>
    <row r="66" spans="1:3" x14ac:dyDescent="0.25">
      <c r="A66">
        <v>43.400000000000098</v>
      </c>
      <c r="B66" s="5"/>
      <c r="C66" s="8">
        <f t="shared" si="1"/>
        <v>0.1724052502218118</v>
      </c>
    </row>
    <row r="67" spans="1:3" x14ac:dyDescent="0.25">
      <c r="A67">
        <v>43.500000000000099</v>
      </c>
      <c r="B67" s="5"/>
      <c r="C67" s="8">
        <f t="shared" si="1"/>
        <v>0.17296725366251681</v>
      </c>
    </row>
    <row r="68" spans="1:3" x14ac:dyDescent="0.25">
      <c r="A68">
        <v>43.600000000000101</v>
      </c>
      <c r="B68" s="5"/>
      <c r="C68" s="8">
        <f t="shared" si="1"/>
        <v>0.17352925710322181</v>
      </c>
    </row>
    <row r="69" spans="1:3" x14ac:dyDescent="0.25">
      <c r="A69">
        <v>43.700000000000102</v>
      </c>
      <c r="B69" s="5"/>
      <c r="C69" s="8">
        <f t="shared" si="1"/>
        <v>0.17409126054392682</v>
      </c>
    </row>
    <row r="70" spans="1:3" x14ac:dyDescent="0.25">
      <c r="A70">
        <v>43.800000000000097</v>
      </c>
      <c r="B70" s="5"/>
      <c r="C70" s="8">
        <f t="shared" si="1"/>
        <v>0.17465326398463177</v>
      </c>
    </row>
    <row r="71" spans="1:3" x14ac:dyDescent="0.25">
      <c r="A71">
        <v>43.900000000000098</v>
      </c>
      <c r="B71" s="5"/>
      <c r="C71" s="8">
        <f t="shared" si="1"/>
        <v>0.17521526742533677</v>
      </c>
    </row>
    <row r="72" spans="1:3" x14ac:dyDescent="0.25">
      <c r="A72">
        <v>44.000000000000099</v>
      </c>
      <c r="B72" s="5"/>
      <c r="C72" s="8">
        <f t="shared" si="1"/>
        <v>0.17577727086604178</v>
      </c>
    </row>
    <row r="73" spans="1:3" x14ac:dyDescent="0.25">
      <c r="A73">
        <v>44.100000000000101</v>
      </c>
      <c r="B73" s="5"/>
      <c r="C73" s="8">
        <f t="shared" si="1"/>
        <v>0.17633927430674678</v>
      </c>
    </row>
    <row r="74" spans="1:3" x14ac:dyDescent="0.25">
      <c r="A74">
        <v>44.200000000000102</v>
      </c>
      <c r="B74" s="5"/>
      <c r="C74" s="8">
        <f t="shared" si="1"/>
        <v>0.17690127774745179</v>
      </c>
    </row>
    <row r="75" spans="1:3" x14ac:dyDescent="0.25">
      <c r="A75">
        <v>44.300000000000097</v>
      </c>
      <c r="B75" s="5"/>
      <c r="C75" s="8">
        <f t="shared" si="1"/>
        <v>0.17746328118815674</v>
      </c>
    </row>
    <row r="76" spans="1:3" x14ac:dyDescent="0.25">
      <c r="A76">
        <v>44.400000000000098</v>
      </c>
      <c r="B76" s="5"/>
      <c r="C76" s="8">
        <f t="shared" si="1"/>
        <v>0.17802528462886175</v>
      </c>
    </row>
    <row r="77" spans="1:3" x14ac:dyDescent="0.25">
      <c r="A77">
        <v>44.500000000000099</v>
      </c>
      <c r="B77" s="5"/>
      <c r="C77" s="8">
        <f t="shared" si="1"/>
        <v>0.17858728806956675</v>
      </c>
    </row>
    <row r="78" spans="1:3" x14ac:dyDescent="0.25">
      <c r="A78">
        <v>44.600000000000101</v>
      </c>
      <c r="B78" s="5"/>
      <c r="C78" s="8">
        <f t="shared" si="1"/>
        <v>0.17914929151027176</v>
      </c>
    </row>
    <row r="79" spans="1:3" x14ac:dyDescent="0.25">
      <c r="A79">
        <v>44.700000000000102</v>
      </c>
      <c r="B79" s="5"/>
      <c r="C79" s="8">
        <f t="shared" si="1"/>
        <v>0.17971129495097676</v>
      </c>
    </row>
    <row r="80" spans="1:3" x14ac:dyDescent="0.25">
      <c r="A80">
        <v>44.800000000000097</v>
      </c>
      <c r="B80" s="5"/>
      <c r="C80" s="8">
        <f t="shared" si="1"/>
        <v>0.18027329839168171</v>
      </c>
    </row>
    <row r="81" spans="1:3" x14ac:dyDescent="0.25">
      <c r="A81">
        <v>44.900000000000098</v>
      </c>
      <c r="B81" s="5"/>
      <c r="C81" s="8">
        <f t="shared" si="1"/>
        <v>0.18083530183238672</v>
      </c>
    </row>
    <row r="82" spans="1:3" x14ac:dyDescent="0.25">
      <c r="A82">
        <v>45.000000000000099</v>
      </c>
      <c r="B82" s="5"/>
      <c r="C82" s="8">
        <f t="shared" si="1"/>
        <v>0.18139730527309172</v>
      </c>
    </row>
    <row r="83" spans="1:3" x14ac:dyDescent="0.25">
      <c r="A83">
        <v>45.100000000000101</v>
      </c>
      <c r="B83" s="5"/>
      <c r="C83" s="8">
        <f t="shared" si="1"/>
        <v>0.18195930871379673</v>
      </c>
    </row>
    <row r="84" spans="1:3" x14ac:dyDescent="0.25">
      <c r="A84">
        <v>45.200000000000102</v>
      </c>
      <c r="B84" s="5"/>
      <c r="C84" s="8">
        <f t="shared" si="1"/>
        <v>0.18252131215450174</v>
      </c>
    </row>
    <row r="85" spans="1:3" x14ac:dyDescent="0.25">
      <c r="A85">
        <v>45.300000000000097</v>
      </c>
      <c r="B85" s="5"/>
      <c r="C85" s="8">
        <f t="shared" si="1"/>
        <v>0.18308331559520669</v>
      </c>
    </row>
    <row r="86" spans="1:3" x14ac:dyDescent="0.25">
      <c r="A86">
        <v>45.400000000000098</v>
      </c>
      <c r="B86" s="5"/>
      <c r="C86" s="8">
        <f t="shared" si="1"/>
        <v>0.18364531903591169</v>
      </c>
    </row>
    <row r="87" spans="1:3" x14ac:dyDescent="0.25">
      <c r="A87">
        <v>45.500000000000099</v>
      </c>
      <c r="B87" s="5"/>
      <c r="C87" s="8">
        <f t="shared" si="1"/>
        <v>0.1842073224766167</v>
      </c>
    </row>
    <row r="88" spans="1:3" x14ac:dyDescent="0.25">
      <c r="A88">
        <v>45.600000000000101</v>
      </c>
      <c r="B88" s="5"/>
      <c r="C88" s="8">
        <f t="shared" si="1"/>
        <v>0.1847693259173217</v>
      </c>
    </row>
    <row r="89" spans="1:3" x14ac:dyDescent="0.25">
      <c r="A89">
        <v>45.700000000000102</v>
      </c>
      <c r="B89" s="5"/>
      <c r="C89" s="8">
        <f t="shared" si="1"/>
        <v>0.18533132935802671</v>
      </c>
    </row>
    <row r="90" spans="1:3" x14ac:dyDescent="0.25">
      <c r="A90">
        <v>45.800000000000097</v>
      </c>
      <c r="B90" s="5"/>
      <c r="C90" s="8">
        <f t="shared" si="1"/>
        <v>0.18589333279873166</v>
      </c>
    </row>
    <row r="91" spans="1:3" x14ac:dyDescent="0.25">
      <c r="A91">
        <v>45.900000000000098</v>
      </c>
      <c r="B91" s="5"/>
      <c r="C91" s="8">
        <f t="shared" si="1"/>
        <v>0.18645533623943666</v>
      </c>
    </row>
    <row r="92" spans="1:3" x14ac:dyDescent="0.25">
      <c r="A92">
        <v>46.000000000000099</v>
      </c>
      <c r="B92" s="5"/>
      <c r="C92" s="8">
        <f t="shared" si="1"/>
        <v>0.18701733968014167</v>
      </c>
    </row>
    <row r="93" spans="1:3" x14ac:dyDescent="0.25">
      <c r="A93">
        <v>46.100000000000101</v>
      </c>
      <c r="B93" s="5"/>
      <c r="C93" s="8">
        <f t="shared" si="1"/>
        <v>0.18757934312084668</v>
      </c>
    </row>
    <row r="94" spans="1:3" x14ac:dyDescent="0.25">
      <c r="A94">
        <v>46.200000000000102</v>
      </c>
      <c r="B94" s="5"/>
      <c r="C94" s="8">
        <f t="shared" si="1"/>
        <v>0.18814134656155168</v>
      </c>
    </row>
    <row r="95" spans="1:3" x14ac:dyDescent="0.25">
      <c r="A95">
        <v>46.300000000000097</v>
      </c>
      <c r="B95" s="5"/>
      <c r="C95" s="8">
        <f t="shared" si="1"/>
        <v>0.18870335000225663</v>
      </c>
    </row>
    <row r="96" spans="1:3" x14ac:dyDescent="0.25">
      <c r="A96">
        <v>46.400000000000098</v>
      </c>
      <c r="B96" s="5"/>
      <c r="C96" s="8">
        <f t="shared" si="1"/>
        <v>0.18926535344296164</v>
      </c>
    </row>
    <row r="97" spans="1:4" x14ac:dyDescent="0.25">
      <c r="A97">
        <v>46.500000000000099</v>
      </c>
      <c r="B97" s="5"/>
      <c r="C97" s="8">
        <f t="shared" si="1"/>
        <v>0.18982735688366664</v>
      </c>
    </row>
    <row r="98" spans="1:4" x14ac:dyDescent="0.25">
      <c r="A98">
        <v>46.600000000000101</v>
      </c>
      <c r="B98" s="5"/>
      <c r="C98" s="8">
        <f t="shared" si="1"/>
        <v>0.19038936032437165</v>
      </c>
    </row>
    <row r="99" spans="1:4" x14ac:dyDescent="0.25">
      <c r="A99">
        <v>46.700000000000102</v>
      </c>
      <c r="B99" s="7"/>
      <c r="C99" s="8">
        <f t="shared" si="1"/>
        <v>0.19095136376507665</v>
      </c>
    </row>
    <row r="100" spans="1:4" x14ac:dyDescent="0.25">
      <c r="A100">
        <v>46.800000000000097</v>
      </c>
      <c r="B100" s="5"/>
      <c r="C100" s="8">
        <f t="shared" si="1"/>
        <v>0.1915133672057816</v>
      </c>
    </row>
    <row r="101" spans="1:4" x14ac:dyDescent="0.25">
      <c r="A101">
        <v>46.900000000000098</v>
      </c>
      <c r="B101" s="5"/>
      <c r="C101" s="8">
        <f t="shared" si="1"/>
        <v>0.19207537064648661</v>
      </c>
    </row>
    <row r="102" spans="1:4" x14ac:dyDescent="0.25">
      <c r="A102">
        <v>47.000000000000099</v>
      </c>
      <c r="B102" s="5"/>
      <c r="C102" s="8">
        <f t="shared" si="1"/>
        <v>0.19263737408719162</v>
      </c>
    </row>
    <row r="103" spans="1:4" x14ac:dyDescent="0.25">
      <c r="A103">
        <v>47.100000000000101</v>
      </c>
      <c r="B103" s="5"/>
      <c r="C103" s="8">
        <f t="shared" si="1"/>
        <v>0.19319937752789662</v>
      </c>
      <c r="D103" s="2"/>
    </row>
    <row r="104" spans="1:4" x14ac:dyDescent="0.25">
      <c r="A104">
        <v>47.200000000000102</v>
      </c>
      <c r="B104" s="5"/>
      <c r="C104" s="8">
        <f t="shared" si="1"/>
        <v>0.19376138096860163</v>
      </c>
    </row>
    <row r="105" spans="1:4" x14ac:dyDescent="0.25">
      <c r="A105">
        <v>47.300000000000097</v>
      </c>
      <c r="B105" s="10">
        <v>0.19432338440930666</v>
      </c>
      <c r="C105" s="10">
        <v>0.19432338440930666</v>
      </c>
    </row>
    <row r="106" spans="1:4" x14ac:dyDescent="0.25">
      <c r="A106">
        <v>47.400000000000098</v>
      </c>
      <c r="B106" s="5"/>
      <c r="C106" s="8">
        <f>C105+(A106-A105)*($B$132-$B$105)/($A$132-$A$105)</f>
        <v>0.19370140874278372</v>
      </c>
    </row>
    <row r="107" spans="1:4" x14ac:dyDescent="0.25">
      <c r="A107">
        <v>47.500000000000099</v>
      </c>
      <c r="B107" s="5"/>
      <c r="C107" s="8">
        <f t="shared" ref="C107:C131" si="2">C106+(A107-A106)*($B$132-$B$105)/($A$132-$A$105)</f>
        <v>0.19307943307626077</v>
      </c>
    </row>
    <row r="108" spans="1:4" x14ac:dyDescent="0.25">
      <c r="A108">
        <v>47.600000000000101</v>
      </c>
      <c r="B108" s="5"/>
      <c r="C108" s="8">
        <f t="shared" si="2"/>
        <v>0.19245745740973783</v>
      </c>
    </row>
    <row r="109" spans="1:4" x14ac:dyDescent="0.25">
      <c r="A109">
        <v>47.700000000000202</v>
      </c>
      <c r="B109" s="5"/>
      <c r="C109" s="8">
        <f t="shared" si="2"/>
        <v>0.19183548174321427</v>
      </c>
    </row>
    <row r="110" spans="1:4" x14ac:dyDescent="0.25">
      <c r="A110">
        <v>47.800000000000203</v>
      </c>
      <c r="B110" s="5"/>
      <c r="C110" s="8">
        <f t="shared" si="2"/>
        <v>0.19121350607669133</v>
      </c>
    </row>
    <row r="111" spans="1:4" x14ac:dyDescent="0.25">
      <c r="A111">
        <v>47.900000000000198</v>
      </c>
      <c r="B111" s="5"/>
      <c r="C111" s="8">
        <f t="shared" si="2"/>
        <v>0.19059153041016844</v>
      </c>
    </row>
    <row r="112" spans="1:4" x14ac:dyDescent="0.25">
      <c r="A112">
        <v>48.000000000000199</v>
      </c>
      <c r="B112" s="5"/>
      <c r="C112" s="8">
        <f t="shared" si="2"/>
        <v>0.18996955474364549</v>
      </c>
    </row>
    <row r="113" spans="1:3" x14ac:dyDescent="0.25">
      <c r="A113">
        <v>48.1000000000002</v>
      </c>
      <c r="B113" s="5"/>
      <c r="C113" s="8">
        <f t="shared" si="2"/>
        <v>0.18934757907712255</v>
      </c>
    </row>
    <row r="114" spans="1:3" x14ac:dyDescent="0.25">
      <c r="A114">
        <v>48.200000000000202</v>
      </c>
      <c r="B114" s="5"/>
      <c r="C114" s="8">
        <f t="shared" si="2"/>
        <v>0.1887256034105996</v>
      </c>
    </row>
    <row r="115" spans="1:3" x14ac:dyDescent="0.25">
      <c r="A115">
        <v>48.300000000000203</v>
      </c>
      <c r="B115" s="5"/>
      <c r="C115" s="8">
        <f t="shared" si="2"/>
        <v>0.18810362774407666</v>
      </c>
    </row>
    <row r="116" spans="1:3" x14ac:dyDescent="0.25">
      <c r="A116">
        <v>48.400000000000198</v>
      </c>
      <c r="B116" s="5"/>
      <c r="C116" s="8">
        <f t="shared" si="2"/>
        <v>0.18748165207755377</v>
      </c>
    </row>
    <row r="117" spans="1:3" x14ac:dyDescent="0.25">
      <c r="A117">
        <v>48.500000000000199</v>
      </c>
      <c r="B117" s="5"/>
      <c r="C117" s="8">
        <f t="shared" si="2"/>
        <v>0.18685967641103082</v>
      </c>
    </row>
    <row r="118" spans="1:3" x14ac:dyDescent="0.25">
      <c r="A118">
        <v>48.6000000000002</v>
      </c>
      <c r="B118" s="5"/>
      <c r="C118" s="8">
        <f t="shared" si="2"/>
        <v>0.18623770074450788</v>
      </c>
    </row>
    <row r="119" spans="1:3" x14ac:dyDescent="0.25">
      <c r="A119">
        <v>48.700000000000202</v>
      </c>
      <c r="B119" s="5"/>
      <c r="C119" s="8">
        <f t="shared" si="2"/>
        <v>0.18561572507798493</v>
      </c>
    </row>
    <row r="120" spans="1:3" x14ac:dyDescent="0.25">
      <c r="A120">
        <v>48.800000000000203</v>
      </c>
      <c r="B120" s="5"/>
      <c r="C120" s="8">
        <f t="shared" si="2"/>
        <v>0.18499374941146199</v>
      </c>
    </row>
    <row r="121" spans="1:3" x14ac:dyDescent="0.25">
      <c r="A121">
        <v>48.900000000000198</v>
      </c>
      <c r="B121" s="5"/>
      <c r="C121" s="8">
        <f t="shared" si="2"/>
        <v>0.1843717737449391</v>
      </c>
    </row>
    <row r="122" spans="1:3" x14ac:dyDescent="0.25">
      <c r="A122">
        <v>49.000000000000199</v>
      </c>
      <c r="B122" s="5"/>
      <c r="C122" s="8">
        <f t="shared" si="2"/>
        <v>0.18374979807841615</v>
      </c>
    </row>
    <row r="123" spans="1:3" x14ac:dyDescent="0.25">
      <c r="A123">
        <v>49.1000000000002</v>
      </c>
      <c r="B123" s="5"/>
      <c r="C123" s="8">
        <f t="shared" si="2"/>
        <v>0.18312782241189321</v>
      </c>
    </row>
    <row r="124" spans="1:3" x14ac:dyDescent="0.25">
      <c r="A124">
        <v>49.200000000000202</v>
      </c>
      <c r="B124" s="5"/>
      <c r="C124" s="8">
        <f t="shared" si="2"/>
        <v>0.18250584674537026</v>
      </c>
    </row>
    <row r="125" spans="1:3" x14ac:dyDescent="0.25">
      <c r="A125">
        <v>49.300000000000203</v>
      </c>
      <c r="B125" s="5"/>
      <c r="C125" s="8">
        <f t="shared" si="2"/>
        <v>0.18188387107884732</v>
      </c>
    </row>
    <row r="126" spans="1:3" x14ac:dyDescent="0.25">
      <c r="A126">
        <v>49.400000000000198</v>
      </c>
      <c r="B126" s="5"/>
      <c r="C126" s="8">
        <f t="shared" si="2"/>
        <v>0.18126189541232443</v>
      </c>
    </row>
    <row r="127" spans="1:3" x14ac:dyDescent="0.25">
      <c r="A127">
        <v>49.500000000000199</v>
      </c>
      <c r="B127" s="5"/>
      <c r="C127" s="8">
        <f t="shared" si="2"/>
        <v>0.18063991974580149</v>
      </c>
    </row>
    <row r="128" spans="1:3" x14ac:dyDescent="0.25">
      <c r="A128">
        <v>49.6000000000002</v>
      </c>
      <c r="B128" s="5"/>
      <c r="C128" s="8">
        <f t="shared" si="2"/>
        <v>0.18001794407927854</v>
      </c>
    </row>
    <row r="129" spans="1:3" x14ac:dyDescent="0.25">
      <c r="A129">
        <v>49.700000000000202</v>
      </c>
      <c r="B129" s="5"/>
      <c r="C129" s="8">
        <f t="shared" si="2"/>
        <v>0.1793959684127556</v>
      </c>
    </row>
    <row r="130" spans="1:3" x14ac:dyDescent="0.25">
      <c r="A130">
        <v>49.800000000000203</v>
      </c>
      <c r="B130" s="5"/>
      <c r="C130" s="8">
        <f t="shared" si="2"/>
        <v>0.17877399274623265</v>
      </c>
    </row>
    <row r="131" spans="1:3" x14ac:dyDescent="0.25">
      <c r="A131">
        <v>49.900000000000198</v>
      </c>
      <c r="B131" s="5"/>
      <c r="C131" s="8">
        <f t="shared" si="2"/>
        <v>0.17815201707970976</v>
      </c>
    </row>
    <row r="132" spans="1:3" x14ac:dyDescent="0.25">
      <c r="A132">
        <v>50.000000000000199</v>
      </c>
      <c r="B132" s="7">
        <v>0.17753004141318673</v>
      </c>
      <c r="C132" s="7">
        <v>0.17753004141318673</v>
      </c>
    </row>
    <row r="145" spans="3:6" x14ac:dyDescent="0.25">
      <c r="C145" s="2"/>
      <c r="D145" s="2"/>
      <c r="E145" s="2"/>
      <c r="F145" s="2"/>
    </row>
    <row r="157" spans="3:6" x14ac:dyDescent="0.25">
      <c r="C157" s="2"/>
      <c r="D157" s="2"/>
      <c r="E157" s="2"/>
      <c r="F157" s="2"/>
    </row>
    <row r="169" spans="3:6" x14ac:dyDescent="0.25">
      <c r="C169" s="2"/>
      <c r="D169" s="2"/>
      <c r="E169" s="2"/>
      <c r="F169" s="2"/>
    </row>
    <row r="183" spans="3:6" x14ac:dyDescent="0.25">
      <c r="C183" s="2"/>
      <c r="D183" s="2"/>
      <c r="E183" s="2"/>
      <c r="F18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RowHeight="14.3" x14ac:dyDescent="0.25"/>
  <cols>
    <col min="1" max="1" width="14.5" customWidth="1"/>
  </cols>
  <sheetData>
    <row r="1" spans="1:8" x14ac:dyDescent="0.25">
      <c r="A1" t="s">
        <v>11</v>
      </c>
    </row>
    <row r="3" spans="1:8" x14ac:dyDescent="0.25">
      <c r="A3" t="s">
        <v>0</v>
      </c>
      <c r="B3" s="3" t="s">
        <v>9</v>
      </c>
      <c r="C3" s="3" t="s">
        <v>10</v>
      </c>
      <c r="D3" s="3" t="s">
        <v>9</v>
      </c>
      <c r="E3" s="3" t="s">
        <v>10</v>
      </c>
      <c r="F3" s="3"/>
      <c r="G3" s="3"/>
      <c r="H3" s="3"/>
    </row>
    <row r="4" spans="1:8" x14ac:dyDescent="0.25">
      <c r="A4" s="1"/>
    </row>
    <row r="5" spans="1:8" x14ac:dyDescent="0.25">
      <c r="A5">
        <v>-30</v>
      </c>
      <c r="B5">
        <v>2.5000000000000001E-2</v>
      </c>
      <c r="C5">
        <v>6.3837052856245604E-4</v>
      </c>
      <c r="D5">
        <f t="shared" ref="D5:D36" si="0">-B5</f>
        <v>-2.5000000000000001E-2</v>
      </c>
      <c r="E5">
        <f t="shared" ref="E5:E36" si="1">-C5</f>
        <v>-6.3837052856245604E-4</v>
      </c>
    </row>
    <row r="6" spans="1:8" x14ac:dyDescent="0.25">
      <c r="A6">
        <v>-29</v>
      </c>
      <c r="B6">
        <v>2.4500000000000001E-2</v>
      </c>
      <c r="C6">
        <v>6.9104457352613374E-4</v>
      </c>
      <c r="D6">
        <f t="shared" si="0"/>
        <v>-2.4500000000000001E-2</v>
      </c>
      <c r="E6">
        <f t="shared" si="1"/>
        <v>-6.9104457352613374E-4</v>
      </c>
    </row>
    <row r="7" spans="1:8" x14ac:dyDescent="0.25">
      <c r="A7">
        <v>-28</v>
      </c>
      <c r="B7">
        <v>2.4E-2</v>
      </c>
      <c r="C7">
        <v>7.4713284302876969E-4</v>
      </c>
      <c r="D7">
        <f t="shared" si="0"/>
        <v>-2.4E-2</v>
      </c>
      <c r="E7">
        <f t="shared" si="1"/>
        <v>-7.4713284302876969E-4</v>
      </c>
    </row>
    <row r="8" spans="1:8" x14ac:dyDescent="0.25">
      <c r="A8">
        <v>-27</v>
      </c>
      <c r="B8">
        <v>2.35E-2</v>
      </c>
      <c r="C8">
        <v>8.0676109071630266E-4</v>
      </c>
      <c r="D8">
        <f t="shared" si="0"/>
        <v>-2.35E-2</v>
      </c>
      <c r="E8">
        <f t="shared" si="1"/>
        <v>-8.0676109071630266E-4</v>
      </c>
    </row>
    <row r="9" spans="1:8" x14ac:dyDescent="0.25">
      <c r="A9">
        <v>-26</v>
      </c>
      <c r="B9">
        <v>2.3E-2</v>
      </c>
      <c r="C9">
        <v>8.7004889935202807E-4</v>
      </c>
      <c r="D9">
        <f t="shared" si="0"/>
        <v>-2.3E-2</v>
      </c>
      <c r="E9">
        <f t="shared" si="1"/>
        <v>-8.7004889935202807E-4</v>
      </c>
    </row>
    <row r="10" spans="1:8" x14ac:dyDescent="0.25">
      <c r="A10">
        <v>-25</v>
      </c>
      <c r="B10">
        <v>2.2499999999999999E-2</v>
      </c>
      <c r="C10">
        <v>9.3710795826357533E-4</v>
      </c>
      <c r="D10">
        <f t="shared" si="0"/>
        <v>-2.2499999999999999E-2</v>
      </c>
      <c r="E10">
        <f t="shared" si="1"/>
        <v>-9.3710795826357533E-4</v>
      </c>
    </row>
    <row r="11" spans="1:8" x14ac:dyDescent="0.25">
      <c r="A11">
        <v>-24</v>
      </c>
      <c r="B11">
        <v>2.1999999999999999E-2</v>
      </c>
      <c r="C11">
        <v>1.0080401502267299E-3</v>
      </c>
      <c r="D11">
        <f t="shared" si="0"/>
        <v>-2.1999999999999999E-2</v>
      </c>
      <c r="E11">
        <f t="shared" si="1"/>
        <v>-1.0080401502267299E-3</v>
      </c>
    </row>
    <row r="12" spans="1:8" x14ac:dyDescent="0.25">
      <c r="A12">
        <v>-23</v>
      </c>
      <c r="B12">
        <v>2.1499999999999998E-2</v>
      </c>
      <c r="C12">
        <v>1.0829354336985113E-3</v>
      </c>
      <c r="D12">
        <f t="shared" si="0"/>
        <v>-2.1499999999999998E-2</v>
      </c>
      <c r="E12">
        <f t="shared" si="1"/>
        <v>-1.0829354336985113E-3</v>
      </c>
    </row>
    <row r="13" spans="1:8" x14ac:dyDescent="0.25">
      <c r="A13">
        <v>-22</v>
      </c>
      <c r="B13">
        <v>2.0999999999999998E-2</v>
      </c>
      <c r="C13">
        <v>1.1618695056135489E-3</v>
      </c>
      <c r="D13">
        <f t="shared" si="0"/>
        <v>-2.0999999999999998E-2</v>
      </c>
      <c r="E13">
        <f t="shared" si="1"/>
        <v>-1.1618695056135489E-3</v>
      </c>
    </row>
    <row r="14" spans="1:8" x14ac:dyDescent="0.25">
      <c r="A14">
        <v>-21</v>
      </c>
      <c r="B14">
        <v>2.0500000000000001E-2</v>
      </c>
      <c r="C14">
        <v>1.2449012292420781E-3</v>
      </c>
      <c r="D14">
        <f t="shared" si="0"/>
        <v>-2.0500000000000001E-2</v>
      </c>
      <c r="E14">
        <f t="shared" si="1"/>
        <v>-1.2449012292420781E-3</v>
      </c>
    </row>
    <row r="15" spans="1:8" x14ac:dyDescent="0.25">
      <c r="A15">
        <v>-20</v>
      </c>
      <c r="B15">
        <v>0.02</v>
      </c>
      <c r="C15">
        <v>1.3320698108752989E-3</v>
      </c>
      <c r="D15">
        <f t="shared" si="0"/>
        <v>-0.02</v>
      </c>
      <c r="E15">
        <f t="shared" si="1"/>
        <v>-1.3320698108752989E-3</v>
      </c>
    </row>
    <row r="16" spans="1:8" x14ac:dyDescent="0.25">
      <c r="A16">
        <v>-19</v>
      </c>
      <c r="B16">
        <v>1.95E-2</v>
      </c>
      <c r="C16">
        <v>1.423391708354693E-3</v>
      </c>
      <c r="D16">
        <f t="shared" si="0"/>
        <v>-1.95E-2</v>
      </c>
      <c r="E16">
        <f t="shared" si="1"/>
        <v>-1.423391708354693E-3</v>
      </c>
    </row>
    <row r="17" spans="1:5" x14ac:dyDescent="0.25">
      <c r="A17">
        <v>-18</v>
      </c>
      <c r="B17">
        <v>1.9E-2</v>
      </c>
      <c r="C17">
        <v>1.5188572536967023E-3</v>
      </c>
      <c r="D17">
        <f t="shared" si="0"/>
        <v>-1.9E-2</v>
      </c>
      <c r="E17">
        <f t="shared" si="1"/>
        <v>-1.5188572536967023E-3</v>
      </c>
    </row>
    <row r="18" spans="1:5" x14ac:dyDescent="0.25">
      <c r="A18">
        <v>-17</v>
      </c>
      <c r="B18">
        <v>1.8499999999999999E-2</v>
      </c>
      <c r="C18">
        <v>1.6184269712833852E-3</v>
      </c>
      <c r="D18">
        <f t="shared" si="0"/>
        <v>-1.8499999999999999E-2</v>
      </c>
      <c r="E18">
        <f t="shared" si="1"/>
        <v>-1.6184269712833852E-3</v>
      </c>
    </row>
    <row r="19" spans="1:5" x14ac:dyDescent="0.25">
      <c r="A19">
        <v>-16</v>
      </c>
      <c r="B19">
        <v>1.7999999999999999E-2</v>
      </c>
      <c r="C19">
        <v>1.7220275722937832E-3</v>
      </c>
      <c r="D19">
        <f t="shared" si="0"/>
        <v>-1.7999999999999999E-2</v>
      </c>
      <c r="E19">
        <f t="shared" si="1"/>
        <v>-1.7220275722937832E-3</v>
      </c>
    </row>
    <row r="20" spans="1:5" x14ac:dyDescent="0.25">
      <c r="A20">
        <v>-15</v>
      </c>
      <c r="B20">
        <v>1.7500000000000002E-2</v>
      </c>
      <c r="C20">
        <v>1.8295476052403582E-3</v>
      </c>
      <c r="D20">
        <f t="shared" si="0"/>
        <v>-1.7500000000000002E-2</v>
      </c>
      <c r="E20">
        <f t="shared" si="1"/>
        <v>-1.8295476052403582E-3</v>
      </c>
    </row>
    <row r="21" spans="1:5" x14ac:dyDescent="0.25">
      <c r="A21">
        <v>-14</v>
      </c>
      <c r="B21">
        <v>1.7000000000000001E-2</v>
      </c>
      <c r="C21">
        <v>1.9408327416505205E-3</v>
      </c>
      <c r="D21">
        <f t="shared" si="0"/>
        <v>-1.7000000000000001E-2</v>
      </c>
      <c r="E21">
        <f t="shared" si="1"/>
        <v>-1.9408327416505205E-3</v>
      </c>
    </row>
    <row r="22" spans="1:5" x14ac:dyDescent="0.25">
      <c r="A22">
        <v>-13</v>
      </c>
      <c r="B22">
        <v>1.6500000000000001E-2</v>
      </c>
      <c r="C22">
        <v>2.0556806750956702E-3</v>
      </c>
      <c r="D22">
        <f t="shared" si="0"/>
        <v>-1.6500000000000001E-2</v>
      </c>
      <c r="E22">
        <f t="shared" si="1"/>
        <v>-2.0556806750956702E-3</v>
      </c>
    </row>
    <row r="23" spans="1:5" x14ac:dyDescent="0.25">
      <c r="A23">
        <v>-12</v>
      </c>
      <c r="B23">
        <v>1.6E-2</v>
      </c>
      <c r="C23">
        <v>2.1738356109199069E-3</v>
      </c>
      <c r="D23">
        <f t="shared" si="0"/>
        <v>-1.6E-2</v>
      </c>
      <c r="E23">
        <f t="shared" si="1"/>
        <v>-2.1738356109199069E-3</v>
      </c>
    </row>
    <row r="24" spans="1:5" x14ac:dyDescent="0.25">
      <c r="A24">
        <v>-11</v>
      </c>
      <c r="B24">
        <v>1.55E-2</v>
      </c>
      <c r="C24">
        <v>2.2949823231583561E-3</v>
      </c>
      <c r="D24">
        <f t="shared" si="0"/>
        <v>-1.55E-2</v>
      </c>
      <c r="E24">
        <f t="shared" si="1"/>
        <v>-2.2949823231583561E-3</v>
      </c>
    </row>
    <row r="25" spans="1:5" x14ac:dyDescent="0.25">
      <c r="A25">
        <v>-10</v>
      </c>
      <c r="B25">
        <v>1.4999999999999999E-2</v>
      </c>
      <c r="C25">
        <v>2.4187397542616762E-3</v>
      </c>
      <c r="D25">
        <f t="shared" si="0"/>
        <v>-1.4999999999999999E-2</v>
      </c>
      <c r="E25">
        <f t="shared" si="1"/>
        <v>-2.4187397542616762E-3</v>
      </c>
    </row>
    <row r="26" spans="1:5" x14ac:dyDescent="0.25">
      <c r="A26">
        <v>-9</v>
      </c>
      <c r="B26">
        <v>1.4499999999999999E-2</v>
      </c>
      <c r="C26">
        <v>2.5446541323594263E-3</v>
      </c>
      <c r="D26">
        <f t="shared" si="0"/>
        <v>-1.4499999999999999E-2</v>
      </c>
      <c r="E26">
        <f t="shared" si="1"/>
        <v>-2.5446541323594263E-3</v>
      </c>
    </row>
    <row r="27" spans="1:5" x14ac:dyDescent="0.25">
      <c r="A27">
        <v>-8</v>
      </c>
      <c r="B27">
        <v>1.4000000000000002E-2</v>
      </c>
      <c r="C27">
        <v>2.6721915799015204E-3</v>
      </c>
      <c r="D27">
        <f t="shared" si="0"/>
        <v>-1.4000000000000002E-2</v>
      </c>
      <c r="E27">
        <f t="shared" si="1"/>
        <v>-2.6721915799015204E-3</v>
      </c>
    </row>
    <row r="28" spans="1:5" x14ac:dyDescent="0.25">
      <c r="A28">
        <v>-7</v>
      </c>
      <c r="B28">
        <v>1.3500000000000002E-2</v>
      </c>
      <c r="C28">
        <v>2.8007301866146061E-3</v>
      </c>
      <c r="D28">
        <f t="shared" si="0"/>
        <v>-1.3500000000000002E-2</v>
      </c>
      <c r="E28">
        <f t="shared" si="1"/>
        <v>-2.8007301866146061E-3</v>
      </c>
    </row>
    <row r="29" spans="1:5" x14ac:dyDescent="0.25">
      <c r="A29">
        <v>-6</v>
      </c>
      <c r="B29">
        <v>1.3000000000000001E-2</v>
      </c>
      <c r="C29">
        <v>2.9295515187999655E-3</v>
      </c>
      <c r="D29">
        <f t="shared" si="0"/>
        <v>-1.3000000000000001E-2</v>
      </c>
      <c r="E29">
        <f t="shared" si="1"/>
        <v>-2.9295515187999655E-3</v>
      </c>
    </row>
    <row r="30" spans="1:5" x14ac:dyDescent="0.25">
      <c r="A30">
        <v>-5</v>
      </c>
      <c r="B30">
        <v>1.2500000000000001E-2</v>
      </c>
      <c r="C30">
        <v>3.0578315360821158E-3</v>
      </c>
      <c r="D30">
        <f t="shared" si="0"/>
        <v>-1.2500000000000001E-2</v>
      </c>
      <c r="E30">
        <f t="shared" si="1"/>
        <v>-3.0578315360821158E-3</v>
      </c>
    </row>
    <row r="31" spans="1:5" x14ac:dyDescent="0.25">
      <c r="A31">
        <v>-4</v>
      </c>
      <c r="B31">
        <v>1.2E-2</v>
      </c>
      <c r="C31">
        <v>3.1846308857937716E-3</v>
      </c>
      <c r="D31">
        <f t="shared" si="0"/>
        <v>-1.2E-2</v>
      </c>
      <c r="E31">
        <f t="shared" si="1"/>
        <v>-3.1846308857937716E-3</v>
      </c>
    </row>
    <row r="32" spans="1:5" x14ac:dyDescent="0.25">
      <c r="A32">
        <v>-3</v>
      </c>
      <c r="B32">
        <v>1.15E-2</v>
      </c>
      <c r="C32">
        <v>3.3088845442539572E-3</v>
      </c>
      <c r="D32">
        <f t="shared" si="0"/>
        <v>-1.15E-2</v>
      </c>
      <c r="E32">
        <f t="shared" si="1"/>
        <v>-3.3088845442539572E-3</v>
      </c>
    </row>
    <row r="33" spans="1:5" x14ac:dyDescent="0.25">
      <c r="A33">
        <v>-2</v>
      </c>
      <c r="B33">
        <v>1.0999999999999999E-2</v>
      </c>
      <c r="C33">
        <v>3.4293907732630981E-3</v>
      </c>
      <c r="D33">
        <f t="shared" si="0"/>
        <v>-1.0999999999999999E-2</v>
      </c>
      <c r="E33">
        <f t="shared" si="1"/>
        <v>-3.4293907732630981E-3</v>
      </c>
    </row>
    <row r="34" spans="1:5" x14ac:dyDescent="0.25">
      <c r="A34">
        <v>-1</v>
      </c>
      <c r="B34">
        <v>1.0499999999999999E-2</v>
      </c>
      <c r="C34">
        <v>3.5447993592023995E-3</v>
      </c>
      <c r="D34">
        <f t="shared" si="0"/>
        <v>-1.0499999999999999E-2</v>
      </c>
      <c r="E34">
        <f t="shared" si="1"/>
        <v>-3.5447993592023995E-3</v>
      </c>
    </row>
    <row r="35" spans="1:5" x14ac:dyDescent="0.25">
      <c r="A35">
        <v>0</v>
      </c>
      <c r="B35">
        <v>0.01</v>
      </c>
      <c r="C35">
        <v>3.6535991011862772E-3</v>
      </c>
      <c r="D35">
        <f t="shared" si="0"/>
        <v>-0.01</v>
      </c>
      <c r="E35">
        <f t="shared" si="1"/>
        <v>-3.6535991011862772E-3</v>
      </c>
    </row>
    <row r="36" spans="1:5" x14ac:dyDescent="0.25">
      <c r="A36">
        <v>1</v>
      </c>
      <c r="B36">
        <v>9.4999999999999998E-3</v>
      </c>
      <c r="C36">
        <v>3.717096129312248E-3</v>
      </c>
      <c r="D36">
        <f t="shared" si="0"/>
        <v>-9.4999999999999998E-3</v>
      </c>
      <c r="E36">
        <f t="shared" si="1"/>
        <v>-3.717096129312248E-3</v>
      </c>
    </row>
    <row r="37" spans="1:5" x14ac:dyDescent="0.25">
      <c r="A37">
        <v>2</v>
      </c>
      <c r="B37">
        <v>8.9999999999999993E-3</v>
      </c>
      <c r="C37">
        <v>3.7690509452084262E-3</v>
      </c>
      <c r="D37">
        <f t="shared" ref="D37:D72" si="2">-B37</f>
        <v>-8.9999999999999993E-3</v>
      </c>
      <c r="E37">
        <f t="shared" ref="E37:E72" si="3">-C37</f>
        <v>-3.7690509452084262E-3</v>
      </c>
    </row>
    <row r="38" spans="1:5" x14ac:dyDescent="0.25">
      <c r="A38">
        <v>3</v>
      </c>
      <c r="B38">
        <v>8.5000000000000006E-3</v>
      </c>
      <c r="C38">
        <v>3.8077710328901565E-3</v>
      </c>
      <c r="D38">
        <f t="shared" si="2"/>
        <v>-8.5000000000000006E-3</v>
      </c>
      <c r="E38">
        <f t="shared" si="3"/>
        <v>-3.8077710328901565E-3</v>
      </c>
    </row>
    <row r="39" spans="1:5" x14ac:dyDescent="0.25">
      <c r="A39">
        <v>4</v>
      </c>
      <c r="B39">
        <v>8.0000000000000002E-3</v>
      </c>
      <c r="C39">
        <v>3.8314256744460622E-3</v>
      </c>
      <c r="D39">
        <f t="shared" si="2"/>
        <v>-8.0000000000000002E-3</v>
      </c>
      <c r="E39">
        <f t="shared" si="3"/>
        <v>-3.8314256744460622E-3</v>
      </c>
    </row>
    <row r="40" spans="1:5" x14ac:dyDescent="0.25">
      <c r="A40">
        <v>5</v>
      </c>
      <c r="B40">
        <v>7.4999999999999997E-3</v>
      </c>
      <c r="C40">
        <v>3.8380381979687137E-3</v>
      </c>
      <c r="D40">
        <f t="shared" si="2"/>
        <v>-7.4999999999999997E-3</v>
      </c>
      <c r="E40">
        <f t="shared" si="3"/>
        <v>-3.8380381979687137E-3</v>
      </c>
    </row>
    <row r="41" spans="1:5" x14ac:dyDescent="0.25">
      <c r="A41">
        <v>6</v>
      </c>
      <c r="B41">
        <v>7.000000000000001E-3</v>
      </c>
      <c r="C41">
        <v>3.8254779426087756E-3</v>
      </c>
      <c r="D41">
        <f t="shared" si="2"/>
        <v>-7.000000000000001E-3</v>
      </c>
      <c r="E41">
        <f t="shared" si="3"/>
        <v>-3.8254779426087756E-3</v>
      </c>
    </row>
    <row r="42" spans="1:5" x14ac:dyDescent="0.25">
      <c r="A42">
        <v>7</v>
      </c>
      <c r="B42">
        <v>6.5000000000000006E-3</v>
      </c>
      <c r="C42">
        <v>3.791451936504305E-3</v>
      </c>
      <c r="D42">
        <f t="shared" si="2"/>
        <v>-6.5000000000000006E-3</v>
      </c>
      <c r="E42">
        <f t="shared" si="3"/>
        <v>-3.791451936504305E-3</v>
      </c>
    </row>
    <row r="43" spans="1:5" x14ac:dyDescent="0.25">
      <c r="A43">
        <v>8</v>
      </c>
      <c r="B43">
        <v>6.0000000000000001E-3</v>
      </c>
      <c r="C43">
        <v>3.7334962834795144E-3</v>
      </c>
      <c r="D43">
        <f t="shared" si="2"/>
        <v>-6.0000000000000001E-3</v>
      </c>
      <c r="E43">
        <f t="shared" si="3"/>
        <v>-3.7334962834795144E-3</v>
      </c>
    </row>
    <row r="44" spans="1:5" x14ac:dyDescent="0.25">
      <c r="A44">
        <v>9</v>
      </c>
      <c r="B44">
        <v>5.4999999999999997E-3</v>
      </c>
      <c r="C44">
        <v>3.6489672545558537E-3</v>
      </c>
      <c r="D44">
        <f t="shared" si="2"/>
        <v>-5.4999999999999997E-3</v>
      </c>
      <c r="E44">
        <f t="shared" si="3"/>
        <v>-3.6489672545558537E-3</v>
      </c>
    </row>
    <row r="45" spans="1:5" x14ac:dyDescent="0.25">
      <c r="A45">
        <v>10</v>
      </c>
      <c r="B45">
        <v>5.0000000000000001E-3</v>
      </c>
      <c r="C45">
        <v>3.5350320804725466E-3</v>
      </c>
      <c r="D45">
        <f t="shared" si="2"/>
        <v>-5.0000000000000001E-3</v>
      </c>
      <c r="E45">
        <f t="shared" si="3"/>
        <v>-3.5350320804725466E-3</v>
      </c>
    </row>
    <row r="46" spans="1:5" x14ac:dyDescent="0.25">
      <c r="A46">
        <v>11</v>
      </c>
      <c r="B46">
        <v>4.4999999999999997E-3</v>
      </c>
      <c r="C46">
        <v>3.3886594415734649E-3</v>
      </c>
      <c r="D46">
        <f t="shared" si="2"/>
        <v>-4.4999999999999997E-3</v>
      </c>
      <c r="E46">
        <f t="shared" si="3"/>
        <v>-3.3886594415734649E-3</v>
      </c>
    </row>
    <row r="47" spans="1:5" x14ac:dyDescent="0.25">
      <c r="A47">
        <v>12</v>
      </c>
      <c r="B47">
        <v>4.0000000000000001E-3</v>
      </c>
      <c r="C47">
        <v>3.206609651582397E-3</v>
      </c>
      <c r="D47">
        <f t="shared" si="2"/>
        <v>-4.0000000000000001E-3</v>
      </c>
      <c r="E47">
        <f t="shared" si="3"/>
        <v>-3.206609651582397E-3</v>
      </c>
    </row>
    <row r="48" spans="1:5" x14ac:dyDescent="0.25">
      <c r="A48">
        <v>13</v>
      </c>
      <c r="B48">
        <v>3.5000000000000005E-3</v>
      </c>
      <c r="C48">
        <v>2.9854245319589556E-3</v>
      </c>
      <c r="D48">
        <f t="shared" si="2"/>
        <v>-3.5000000000000005E-3</v>
      </c>
      <c r="E48">
        <f t="shared" si="3"/>
        <v>-2.9854245319589556E-3</v>
      </c>
    </row>
    <row r="49" spans="1:5" x14ac:dyDescent="0.25">
      <c r="A49">
        <v>14</v>
      </c>
      <c r="B49">
        <v>3.0000000000000001E-3</v>
      </c>
      <c r="C49">
        <v>2.7214169737025369E-3</v>
      </c>
      <c r="D49">
        <f t="shared" si="2"/>
        <v>-3.0000000000000001E-3</v>
      </c>
      <c r="E49">
        <f t="shared" si="3"/>
        <v>-2.7214169737025369E-3</v>
      </c>
    </row>
    <row r="50" spans="1:5" x14ac:dyDescent="0.25">
      <c r="A50">
        <v>15</v>
      </c>
      <c r="B50">
        <v>2.5000000000000001E-3</v>
      </c>
      <c r="C50">
        <v>2.4106601836515694E-3</v>
      </c>
      <c r="D50">
        <f t="shared" si="2"/>
        <v>-2.5000000000000001E-3</v>
      </c>
      <c r="E50">
        <f t="shared" si="3"/>
        <v>-2.4106601836515694E-3</v>
      </c>
    </row>
    <row r="51" spans="1:5" x14ac:dyDescent="0.25">
      <c r="A51">
        <v>16</v>
      </c>
      <c r="B51">
        <v>2E-3</v>
      </c>
      <c r="C51">
        <v>2.0489766125095831E-3</v>
      </c>
      <c r="D51">
        <f t="shared" si="2"/>
        <v>-2E-3</v>
      </c>
      <c r="E51">
        <f t="shared" si="3"/>
        <v>-2.0489766125095831E-3</v>
      </c>
    </row>
    <row r="52" spans="1:5" x14ac:dyDescent="0.25">
      <c r="A52">
        <v>17</v>
      </c>
      <c r="B52">
        <v>1.5E-3</v>
      </c>
      <c r="C52">
        <v>1.6319265620181392E-3</v>
      </c>
      <c r="D52">
        <f t="shared" si="2"/>
        <v>-1.5E-3</v>
      </c>
      <c r="E52">
        <f t="shared" si="3"/>
        <v>-1.6319265620181392E-3</v>
      </c>
    </row>
    <row r="53" spans="1:5" x14ac:dyDescent="0.25">
      <c r="A53">
        <v>18</v>
      </c>
      <c r="B53">
        <v>1E-3</v>
      </c>
      <c r="C53">
        <v>1.1547964688892176E-3</v>
      </c>
      <c r="D53">
        <f t="shared" si="2"/>
        <v>-1E-3</v>
      </c>
      <c r="E53">
        <f t="shared" si="3"/>
        <v>-1.1547964688892176E-3</v>
      </c>
    </row>
    <row r="54" spans="1:5" x14ac:dyDescent="0.25">
      <c r="A54">
        <v>19</v>
      </c>
      <c r="B54">
        <v>5.0000000000000001E-4</v>
      </c>
      <c r="C54">
        <v>6.1258686330589599E-4</v>
      </c>
      <c r="D54">
        <f t="shared" si="2"/>
        <v>-5.0000000000000001E-4</v>
      </c>
      <c r="E54">
        <f t="shared" si="3"/>
        <v>-6.1258686330589599E-4</v>
      </c>
    </row>
    <row r="55" spans="1:5" x14ac:dyDescent="0.25">
      <c r="A55">
        <v>20</v>
      </c>
      <c r="B55">
        <v>0</v>
      </c>
      <c r="C55">
        <v>0</v>
      </c>
      <c r="D55">
        <f t="shared" si="2"/>
        <v>0</v>
      </c>
      <c r="E55">
        <f t="shared" si="3"/>
        <v>0</v>
      </c>
    </row>
    <row r="56" spans="1:5" x14ac:dyDescent="0.25">
      <c r="A56">
        <v>21</v>
      </c>
      <c r="B56">
        <v>5.0000000000000001E-4</v>
      </c>
      <c r="C56">
        <v>6.885728398815297E-4</v>
      </c>
      <c r="D56">
        <f t="shared" si="2"/>
        <v>-5.0000000000000001E-4</v>
      </c>
      <c r="E56">
        <f t="shared" si="3"/>
        <v>-6.885728398815297E-4</v>
      </c>
    </row>
    <row r="57" spans="1:5" x14ac:dyDescent="0.25">
      <c r="A57">
        <v>22</v>
      </c>
      <c r="B57">
        <v>1E-3</v>
      </c>
      <c r="C57">
        <v>1.4590643777037077E-3</v>
      </c>
      <c r="D57">
        <f t="shared" si="2"/>
        <v>-1E-3</v>
      </c>
      <c r="E57">
        <f t="shared" si="3"/>
        <v>-1.4590643777037077E-3</v>
      </c>
    </row>
    <row r="58" spans="1:5" x14ac:dyDescent="0.25">
      <c r="A58">
        <v>23</v>
      </c>
      <c r="B58">
        <v>1.5E-3</v>
      </c>
      <c r="C58">
        <v>2.317744698437256E-3</v>
      </c>
      <c r="D58">
        <f t="shared" si="2"/>
        <v>-1.5E-3</v>
      </c>
      <c r="E58">
        <f t="shared" si="3"/>
        <v>-2.317744698437256E-3</v>
      </c>
    </row>
    <row r="59" spans="1:5" x14ac:dyDescent="0.25">
      <c r="A59">
        <v>24</v>
      </c>
      <c r="B59">
        <v>2E-3</v>
      </c>
      <c r="C59">
        <v>3.2712349450808587E-3</v>
      </c>
      <c r="D59">
        <f t="shared" si="2"/>
        <v>-2E-3</v>
      </c>
      <c r="E59">
        <f t="shared" si="3"/>
        <v>-3.2712349450808587E-3</v>
      </c>
    </row>
    <row r="60" spans="1:5" x14ac:dyDescent="0.25">
      <c r="A60">
        <v>25</v>
      </c>
      <c r="B60">
        <v>2.5000000000000001E-3</v>
      </c>
      <c r="C60">
        <v>4.3265213473600442E-3</v>
      </c>
      <c r="D60">
        <f t="shared" si="2"/>
        <v>-2.5000000000000001E-3</v>
      </c>
      <c r="E60">
        <f t="shared" si="3"/>
        <v>-4.3265213473600442E-3</v>
      </c>
    </row>
    <row r="61" spans="1:5" x14ac:dyDescent="0.25">
      <c r="A61">
        <v>26</v>
      </c>
      <c r="B61">
        <v>3.0000000000000001E-3</v>
      </c>
      <c r="C61">
        <v>5.4909695854350547E-3</v>
      </c>
      <c r="D61">
        <f t="shared" si="2"/>
        <v>-3.0000000000000001E-3</v>
      </c>
      <c r="E61">
        <f t="shared" si="3"/>
        <v>-5.4909695854350547E-3</v>
      </c>
    </row>
    <row r="62" spans="1:5" x14ac:dyDescent="0.25">
      <c r="A62">
        <v>27</v>
      </c>
      <c r="B62">
        <v>3.5000000000000005E-3</v>
      </c>
      <c r="C62">
        <v>6.7723394891325535E-3</v>
      </c>
      <c r="D62">
        <f t="shared" si="2"/>
        <v>-3.5000000000000005E-3</v>
      </c>
      <c r="E62">
        <f t="shared" si="3"/>
        <v>-6.7723394891325535E-3</v>
      </c>
    </row>
    <row r="63" spans="1:5" x14ac:dyDescent="0.25">
      <c r="A63">
        <v>28</v>
      </c>
      <c r="B63">
        <v>4.0000000000000001E-3</v>
      </c>
      <c r="C63">
        <v>8.1788000729969869E-3</v>
      </c>
      <c r="D63">
        <f t="shared" si="2"/>
        <v>-4.0000000000000001E-3</v>
      </c>
      <c r="E63">
        <f t="shared" si="3"/>
        <v>-8.1788000729969869E-3</v>
      </c>
    </row>
    <row r="64" spans="1:5" x14ac:dyDescent="0.25">
      <c r="A64">
        <v>29</v>
      </c>
      <c r="B64">
        <v>4.4999999999999997E-3</v>
      </c>
      <c r="C64">
        <v>9.7189449072370201E-3</v>
      </c>
      <c r="D64">
        <f t="shared" si="2"/>
        <v>-4.4999999999999997E-3</v>
      </c>
      <c r="E64">
        <f t="shared" si="3"/>
        <v>-9.7189449072370201E-3</v>
      </c>
    </row>
    <row r="65" spans="1:5" x14ac:dyDescent="0.25">
      <c r="A65">
        <v>30</v>
      </c>
      <c r="B65">
        <v>5.0000000000000001E-3</v>
      </c>
      <c r="C65">
        <v>1.1401807824421168E-2</v>
      </c>
      <c r="D65">
        <f t="shared" si="2"/>
        <v>-5.0000000000000001E-3</v>
      </c>
      <c r="E65">
        <f t="shared" si="3"/>
        <v>-1.1401807824421168E-2</v>
      </c>
    </row>
    <row r="66" spans="1:5" x14ac:dyDescent="0.25">
      <c r="A66">
        <v>31</v>
      </c>
      <c r="B66">
        <v>5.4999999999999997E-3</v>
      </c>
      <c r="C66">
        <v>1.3236878961554576E-2</v>
      </c>
      <c r="D66">
        <f t="shared" si="2"/>
        <v>-5.4999999999999997E-3</v>
      </c>
      <c r="E66">
        <f t="shared" si="3"/>
        <v>-1.3236878961554576E-2</v>
      </c>
    </row>
    <row r="67" spans="1:5" x14ac:dyDescent="0.25">
      <c r="A67">
        <v>32</v>
      </c>
      <c r="B67">
        <v>6.0000000000000001E-3</v>
      </c>
      <c r="C67">
        <v>1.5234121136946149E-2</v>
      </c>
      <c r="D67">
        <f t="shared" si="2"/>
        <v>-6.0000000000000001E-3</v>
      </c>
      <c r="E67">
        <f t="shared" si="3"/>
        <v>-1.5234121136946149E-2</v>
      </c>
    </row>
    <row r="68" spans="1:5" x14ac:dyDescent="0.25">
      <c r="A68">
        <v>33</v>
      </c>
      <c r="B68">
        <v>6.5000000000000006E-3</v>
      </c>
      <c r="C68">
        <v>1.7403986561052298E-2</v>
      </c>
      <c r="D68">
        <f t="shared" si="2"/>
        <v>-6.5000000000000006E-3</v>
      </c>
      <c r="E68">
        <f t="shared" si="3"/>
        <v>-1.7403986561052298E-2</v>
      </c>
    </row>
    <row r="69" spans="1:5" x14ac:dyDescent="0.25">
      <c r="A69">
        <v>34</v>
      </c>
      <c r="B69">
        <v>7.000000000000001E-3</v>
      </c>
      <c r="C69">
        <v>1.9757433880260543E-2</v>
      </c>
      <c r="D69">
        <f t="shared" si="2"/>
        <v>-7.000000000000001E-3</v>
      </c>
      <c r="E69">
        <f t="shared" si="3"/>
        <v>-1.9757433880260543E-2</v>
      </c>
    </row>
    <row r="70" spans="1:5" x14ac:dyDescent="0.25">
      <c r="A70">
        <v>35</v>
      </c>
      <c r="B70">
        <v>7.4999999999999997E-3</v>
      </c>
      <c r="C70">
        <v>2.2305945552353226E-2</v>
      </c>
      <c r="D70">
        <f t="shared" si="2"/>
        <v>-7.4999999999999997E-3</v>
      </c>
      <c r="E70">
        <f t="shared" si="3"/>
        <v>-2.2305945552353226E-2</v>
      </c>
    </row>
    <row r="71" spans="1:5" x14ac:dyDescent="0.25">
      <c r="A71">
        <v>36</v>
      </c>
      <c r="B71">
        <v>8.0000000000000002E-3</v>
      </c>
      <c r="C71">
        <v>2.5061545552169322E-2</v>
      </c>
      <c r="D71">
        <f t="shared" si="2"/>
        <v>-8.0000000000000002E-3</v>
      </c>
      <c r="E71">
        <f t="shared" si="3"/>
        <v>-2.5061545552169322E-2</v>
      </c>
    </row>
    <row r="72" spans="1:5" x14ac:dyDescent="0.25">
      <c r="A72">
        <v>37</v>
      </c>
      <c r="B72">
        <v>8.5000000000000006E-3</v>
      </c>
      <c r="C72">
        <v>2.8036817405760216E-2</v>
      </c>
      <c r="D72">
        <f t="shared" si="2"/>
        <v>-8.5000000000000006E-3</v>
      </c>
      <c r="E72">
        <f t="shared" si="3"/>
        <v>-2.8036817405760216E-2</v>
      </c>
    </row>
    <row r="73" spans="1:5" x14ac:dyDescent="0.25">
      <c r="A73">
        <v>37.1</v>
      </c>
      <c r="B73">
        <v>8.5500000000000003E-3</v>
      </c>
      <c r="C73">
        <v>2.8215E-2</v>
      </c>
      <c r="D73">
        <f t="shared" ref="D73:D136" si="4">-B73</f>
        <v>-8.5500000000000003E-3</v>
      </c>
      <c r="E73">
        <f t="shared" ref="E73:E114" si="5">-C73</f>
        <v>-2.8215E-2</v>
      </c>
    </row>
    <row r="74" spans="1:5" x14ac:dyDescent="0.25">
      <c r="A74">
        <v>37.200000000000003</v>
      </c>
      <c r="B74">
        <v>8.6000000000000017E-3</v>
      </c>
      <c r="C74">
        <v>2.8380000000000006E-2</v>
      </c>
      <c r="D74">
        <f t="shared" si="4"/>
        <v>-8.6000000000000017E-3</v>
      </c>
      <c r="E74">
        <f t="shared" si="5"/>
        <v>-2.8380000000000006E-2</v>
      </c>
    </row>
    <row r="75" spans="1:5" x14ac:dyDescent="0.25">
      <c r="A75">
        <v>37.299999999999997</v>
      </c>
      <c r="B75">
        <v>8.6499999999999997E-3</v>
      </c>
      <c r="C75">
        <v>2.8544999999999997E-2</v>
      </c>
      <c r="D75">
        <f t="shared" si="4"/>
        <v>-8.6499999999999997E-3</v>
      </c>
      <c r="E75">
        <f t="shared" si="5"/>
        <v>-2.8544999999999997E-2</v>
      </c>
    </row>
    <row r="76" spans="1:5" x14ac:dyDescent="0.25">
      <c r="A76">
        <v>37.4</v>
      </c>
      <c r="B76">
        <v>8.6999999999999994E-3</v>
      </c>
      <c r="C76">
        <v>2.8709999999999996E-2</v>
      </c>
      <c r="D76">
        <f t="shared" si="4"/>
        <v>-8.6999999999999994E-3</v>
      </c>
      <c r="E76">
        <f t="shared" si="5"/>
        <v>-2.8709999999999996E-2</v>
      </c>
    </row>
    <row r="77" spans="1:5" x14ac:dyDescent="0.25">
      <c r="A77">
        <v>37.5</v>
      </c>
      <c r="B77">
        <v>8.7500000000000008E-3</v>
      </c>
      <c r="C77">
        <v>2.8875000000000001E-2</v>
      </c>
      <c r="D77">
        <f t="shared" si="4"/>
        <v>-8.7500000000000008E-3</v>
      </c>
      <c r="E77">
        <f t="shared" si="5"/>
        <v>-2.8875000000000001E-2</v>
      </c>
    </row>
    <row r="78" spans="1:5" x14ac:dyDescent="0.25">
      <c r="A78">
        <v>37.6</v>
      </c>
      <c r="B78">
        <v>8.8000000000000005E-3</v>
      </c>
      <c r="C78">
        <v>2.9040000000000003E-2</v>
      </c>
      <c r="D78">
        <f t="shared" si="4"/>
        <v>-8.8000000000000005E-3</v>
      </c>
      <c r="E78">
        <f t="shared" si="5"/>
        <v>-2.9040000000000003E-2</v>
      </c>
    </row>
    <row r="79" spans="1:5" x14ac:dyDescent="0.25">
      <c r="A79">
        <v>37.700000000000003</v>
      </c>
      <c r="B79">
        <v>8.8500000000000002E-3</v>
      </c>
      <c r="C79">
        <v>2.9205000000000009E-2</v>
      </c>
      <c r="D79">
        <f t="shared" si="4"/>
        <v>-8.8500000000000002E-3</v>
      </c>
      <c r="E79">
        <f t="shared" si="5"/>
        <v>-2.9205000000000009E-2</v>
      </c>
    </row>
    <row r="80" spans="1:5" x14ac:dyDescent="0.25">
      <c r="A80">
        <v>37.799999999999997</v>
      </c>
      <c r="B80">
        <v>8.8999999999999982E-3</v>
      </c>
      <c r="C80">
        <v>2.9369999999999997E-2</v>
      </c>
      <c r="D80">
        <f t="shared" si="4"/>
        <v>-8.8999999999999982E-3</v>
      </c>
      <c r="E80">
        <f t="shared" si="5"/>
        <v>-2.9369999999999997E-2</v>
      </c>
    </row>
    <row r="81" spans="1:5" x14ac:dyDescent="0.25">
      <c r="A81">
        <v>37.9</v>
      </c>
      <c r="B81">
        <v>8.9499999999999996E-3</v>
      </c>
      <c r="C81">
        <v>2.9534999999999999E-2</v>
      </c>
      <c r="D81">
        <f t="shared" si="4"/>
        <v>-8.9499999999999996E-3</v>
      </c>
      <c r="E81">
        <f t="shared" si="5"/>
        <v>-2.9534999999999999E-2</v>
      </c>
    </row>
    <row r="82" spans="1:5" x14ac:dyDescent="0.25">
      <c r="A82">
        <v>38</v>
      </c>
      <c r="B82">
        <v>8.9999999999999993E-3</v>
      </c>
      <c r="C82">
        <v>2.9700000000000004E-2</v>
      </c>
      <c r="D82">
        <f t="shared" si="4"/>
        <v>-8.9999999999999993E-3</v>
      </c>
      <c r="E82">
        <f t="shared" si="5"/>
        <v>-2.9700000000000004E-2</v>
      </c>
    </row>
    <row r="83" spans="1:5" x14ac:dyDescent="0.25">
      <c r="A83">
        <v>38.1</v>
      </c>
      <c r="B83">
        <v>9.0500000000000008E-3</v>
      </c>
      <c r="C83">
        <v>2.9865000000000003E-2</v>
      </c>
      <c r="D83">
        <f t="shared" si="4"/>
        <v>-9.0500000000000008E-3</v>
      </c>
      <c r="E83">
        <f t="shared" si="5"/>
        <v>-2.9865000000000003E-2</v>
      </c>
    </row>
    <row r="84" spans="1:5" x14ac:dyDescent="0.25">
      <c r="A84">
        <v>38.200000000000003</v>
      </c>
      <c r="B84">
        <v>9.1000000000000004E-3</v>
      </c>
      <c r="C84">
        <v>3.0030000000000008E-2</v>
      </c>
      <c r="D84">
        <f t="shared" si="4"/>
        <v>-9.1000000000000004E-3</v>
      </c>
      <c r="E84">
        <f t="shared" si="5"/>
        <v>-3.0030000000000008E-2</v>
      </c>
    </row>
    <row r="85" spans="1:5" x14ac:dyDescent="0.25">
      <c r="A85">
        <v>38.299999999999997</v>
      </c>
      <c r="B85">
        <v>9.1499999999999984E-3</v>
      </c>
      <c r="C85">
        <v>3.0194999999999993E-2</v>
      </c>
      <c r="D85">
        <f t="shared" si="4"/>
        <v>-9.1499999999999984E-3</v>
      </c>
      <c r="E85">
        <f t="shared" si="5"/>
        <v>-3.0194999999999993E-2</v>
      </c>
    </row>
    <row r="86" spans="1:5" x14ac:dyDescent="0.25">
      <c r="A86">
        <v>38.4</v>
      </c>
      <c r="B86">
        <v>9.1999999999999998E-3</v>
      </c>
      <c r="C86">
        <v>3.0359999999999998E-2</v>
      </c>
      <c r="D86">
        <f t="shared" si="4"/>
        <v>-9.1999999999999998E-3</v>
      </c>
      <c r="E86">
        <f t="shared" si="5"/>
        <v>-3.0359999999999998E-2</v>
      </c>
    </row>
    <row r="87" spans="1:5" x14ac:dyDescent="0.25">
      <c r="A87">
        <v>38.5</v>
      </c>
      <c r="B87">
        <v>9.2499999999999995E-3</v>
      </c>
      <c r="C87">
        <v>3.0525000000000004E-2</v>
      </c>
      <c r="D87">
        <f t="shared" si="4"/>
        <v>-9.2499999999999995E-3</v>
      </c>
      <c r="E87">
        <f t="shared" si="5"/>
        <v>-3.0525000000000004E-2</v>
      </c>
    </row>
    <row r="88" spans="1:5" x14ac:dyDescent="0.25">
      <c r="A88">
        <v>38.6</v>
      </c>
      <c r="B88">
        <v>9.300000000000001E-3</v>
      </c>
      <c r="C88">
        <v>3.0690000000000005E-2</v>
      </c>
      <c r="D88">
        <f t="shared" si="4"/>
        <v>-9.300000000000001E-3</v>
      </c>
      <c r="E88">
        <f t="shared" si="5"/>
        <v>-3.0690000000000005E-2</v>
      </c>
    </row>
    <row r="89" spans="1:5" x14ac:dyDescent="0.25">
      <c r="A89">
        <v>38.700000000000003</v>
      </c>
      <c r="B89">
        <v>9.3500000000000007E-3</v>
      </c>
      <c r="C89">
        <v>3.0855000000000004E-2</v>
      </c>
      <c r="D89">
        <f t="shared" si="4"/>
        <v>-9.3500000000000007E-3</v>
      </c>
      <c r="E89">
        <f t="shared" si="5"/>
        <v>-3.0855000000000004E-2</v>
      </c>
    </row>
    <row r="90" spans="1:5" x14ac:dyDescent="0.25">
      <c r="A90">
        <v>38.799999999999997</v>
      </c>
      <c r="B90">
        <v>9.3999999999999986E-3</v>
      </c>
      <c r="C90">
        <v>3.1019999999999999E-2</v>
      </c>
      <c r="D90">
        <f t="shared" si="4"/>
        <v>-9.3999999999999986E-3</v>
      </c>
      <c r="E90">
        <f t="shared" si="5"/>
        <v>-3.1019999999999999E-2</v>
      </c>
    </row>
    <row r="91" spans="1:5" x14ac:dyDescent="0.25">
      <c r="A91">
        <v>38.9</v>
      </c>
      <c r="B91">
        <v>9.4500000000000001E-3</v>
      </c>
      <c r="C91">
        <v>3.1185000000000001E-2</v>
      </c>
      <c r="D91">
        <f t="shared" si="4"/>
        <v>-9.4500000000000001E-3</v>
      </c>
      <c r="E91">
        <f t="shared" si="5"/>
        <v>-3.1185000000000001E-2</v>
      </c>
    </row>
    <row r="92" spans="1:5" x14ac:dyDescent="0.25">
      <c r="A92">
        <v>39</v>
      </c>
      <c r="B92">
        <v>9.4999999999999998E-3</v>
      </c>
      <c r="C92">
        <v>3.1350000000000003E-2</v>
      </c>
      <c r="D92">
        <f t="shared" si="4"/>
        <v>-9.4999999999999998E-3</v>
      </c>
      <c r="E92">
        <f t="shared" si="5"/>
        <v>-3.1350000000000003E-2</v>
      </c>
    </row>
    <row r="93" spans="1:5" x14ac:dyDescent="0.25">
      <c r="A93">
        <v>39.1</v>
      </c>
      <c r="B93">
        <v>9.5500000000000012E-3</v>
      </c>
      <c r="C93">
        <v>3.1515000000000001E-2</v>
      </c>
      <c r="D93">
        <f t="shared" si="4"/>
        <v>-9.5500000000000012E-3</v>
      </c>
      <c r="E93">
        <f t="shared" si="5"/>
        <v>-3.1515000000000001E-2</v>
      </c>
    </row>
    <row r="94" spans="1:5" x14ac:dyDescent="0.25">
      <c r="A94">
        <v>39.200000000000003</v>
      </c>
      <c r="B94">
        <v>9.6000000000000009E-3</v>
      </c>
      <c r="C94">
        <v>3.1680000000000007E-2</v>
      </c>
      <c r="D94">
        <f t="shared" si="4"/>
        <v>-9.6000000000000009E-3</v>
      </c>
      <c r="E94">
        <f t="shared" si="5"/>
        <v>-3.1680000000000007E-2</v>
      </c>
    </row>
    <row r="95" spans="1:5" x14ac:dyDescent="0.25">
      <c r="A95">
        <v>39.299999999999997</v>
      </c>
      <c r="B95">
        <v>9.6499999999999989E-3</v>
      </c>
      <c r="C95">
        <v>3.1844999999999998E-2</v>
      </c>
      <c r="D95">
        <f t="shared" si="4"/>
        <v>-9.6499999999999989E-3</v>
      </c>
      <c r="E95">
        <f t="shared" si="5"/>
        <v>-3.1844999999999998E-2</v>
      </c>
    </row>
    <row r="96" spans="1:5" x14ac:dyDescent="0.25">
      <c r="A96">
        <v>39.4</v>
      </c>
      <c r="B96">
        <v>9.6999999999999986E-3</v>
      </c>
      <c r="C96">
        <v>3.2009999999999997E-2</v>
      </c>
      <c r="D96">
        <f t="shared" si="4"/>
        <v>-9.6999999999999986E-3</v>
      </c>
      <c r="E96">
        <f t="shared" si="5"/>
        <v>-3.2009999999999997E-2</v>
      </c>
    </row>
    <row r="97" spans="1:5" x14ac:dyDescent="0.25">
      <c r="A97">
        <v>39.5</v>
      </c>
      <c r="B97">
        <v>9.75E-3</v>
      </c>
      <c r="C97">
        <v>3.2175000000000002E-2</v>
      </c>
      <c r="D97">
        <f t="shared" si="4"/>
        <v>-9.75E-3</v>
      </c>
      <c r="E97">
        <f t="shared" si="5"/>
        <v>-3.2175000000000002E-2</v>
      </c>
    </row>
    <row r="98" spans="1:5" x14ac:dyDescent="0.25">
      <c r="A98">
        <v>39.6</v>
      </c>
      <c r="B98">
        <v>9.7999999999999997E-3</v>
      </c>
      <c r="C98">
        <v>3.2340000000000001E-2</v>
      </c>
      <c r="D98">
        <f t="shared" si="4"/>
        <v>-9.7999999999999997E-3</v>
      </c>
      <c r="E98">
        <f t="shared" si="5"/>
        <v>-3.2340000000000001E-2</v>
      </c>
    </row>
    <row r="99" spans="1:5" x14ac:dyDescent="0.25">
      <c r="A99">
        <v>39.700000000000003</v>
      </c>
      <c r="B99">
        <v>9.8500000000000011E-3</v>
      </c>
      <c r="C99">
        <v>3.2505000000000006E-2</v>
      </c>
      <c r="D99">
        <f t="shared" si="4"/>
        <v>-9.8500000000000011E-3</v>
      </c>
      <c r="E99">
        <f t="shared" si="5"/>
        <v>-3.2505000000000006E-2</v>
      </c>
    </row>
    <row r="100" spans="1:5" x14ac:dyDescent="0.25">
      <c r="A100">
        <v>39.799999999999997</v>
      </c>
      <c r="B100">
        <v>9.8999999999999991E-3</v>
      </c>
      <c r="C100">
        <v>3.2669999999999998E-2</v>
      </c>
      <c r="D100">
        <f t="shared" si="4"/>
        <v>-9.8999999999999991E-3</v>
      </c>
      <c r="E100">
        <f t="shared" si="5"/>
        <v>-3.2669999999999998E-2</v>
      </c>
    </row>
    <row r="101" spans="1:5" x14ac:dyDescent="0.25">
      <c r="A101">
        <v>39.9</v>
      </c>
      <c r="B101">
        <v>9.9499999999999988E-3</v>
      </c>
      <c r="C101">
        <v>3.2834999999999996E-2</v>
      </c>
      <c r="D101">
        <f t="shared" si="4"/>
        <v>-9.9499999999999988E-3</v>
      </c>
      <c r="E101">
        <f t="shared" si="5"/>
        <v>-3.2834999999999996E-2</v>
      </c>
    </row>
    <row r="102" spans="1:5" x14ac:dyDescent="0.25">
      <c r="A102">
        <v>40</v>
      </c>
      <c r="B102">
        <v>0.01</v>
      </c>
      <c r="C102">
        <v>3.3000000000000002E-2</v>
      </c>
      <c r="D102">
        <f t="shared" si="4"/>
        <v>-0.01</v>
      </c>
      <c r="E102">
        <f t="shared" si="5"/>
        <v>-3.3000000000000002E-2</v>
      </c>
    </row>
    <row r="103" spans="1:5" x14ac:dyDescent="0.25">
      <c r="A103">
        <v>40.1</v>
      </c>
      <c r="B103">
        <v>1.005E-2</v>
      </c>
      <c r="C103">
        <v>3.3165000000000007E-2</v>
      </c>
      <c r="D103">
        <f t="shared" si="4"/>
        <v>-1.005E-2</v>
      </c>
      <c r="E103">
        <f t="shared" si="5"/>
        <v>-3.3165000000000007E-2</v>
      </c>
    </row>
    <row r="104" spans="1:5" x14ac:dyDescent="0.25">
      <c r="A104">
        <v>40.200000000000003</v>
      </c>
      <c r="B104">
        <v>1.0100000000000001E-2</v>
      </c>
      <c r="C104">
        <v>3.3330000000000005E-2</v>
      </c>
      <c r="D104">
        <f t="shared" si="4"/>
        <v>-1.0100000000000001E-2</v>
      </c>
      <c r="E104">
        <f t="shared" si="5"/>
        <v>-3.3330000000000005E-2</v>
      </c>
    </row>
    <row r="105" spans="1:5" x14ac:dyDescent="0.25">
      <c r="A105">
        <v>40.300000000000097</v>
      </c>
      <c r="B105">
        <v>1.0150000000000048E-2</v>
      </c>
      <c r="C105">
        <v>3.3495000000000164E-2</v>
      </c>
      <c r="D105">
        <f t="shared" si="4"/>
        <v>-1.0150000000000048E-2</v>
      </c>
      <c r="E105">
        <f t="shared" si="5"/>
        <v>-3.3495000000000164E-2</v>
      </c>
    </row>
    <row r="106" spans="1:5" x14ac:dyDescent="0.25">
      <c r="A106">
        <v>40.4</v>
      </c>
      <c r="B106">
        <v>1.0199999999999999E-2</v>
      </c>
      <c r="C106">
        <v>3.3660000000000002E-2</v>
      </c>
      <c r="D106">
        <f t="shared" si="4"/>
        <v>-1.0199999999999999E-2</v>
      </c>
      <c r="E106">
        <f t="shared" si="5"/>
        <v>-3.3660000000000002E-2</v>
      </c>
    </row>
    <row r="107" spans="1:5" x14ac:dyDescent="0.25">
      <c r="A107">
        <v>40.5</v>
      </c>
      <c r="B107">
        <v>1.025E-2</v>
      </c>
      <c r="C107">
        <v>3.3825000000000001E-2</v>
      </c>
      <c r="D107">
        <f t="shared" si="4"/>
        <v>-1.025E-2</v>
      </c>
      <c r="E107">
        <f t="shared" si="5"/>
        <v>-3.3825000000000001E-2</v>
      </c>
    </row>
    <row r="108" spans="1:5" x14ac:dyDescent="0.25">
      <c r="A108">
        <v>40.600000000000101</v>
      </c>
      <c r="B108">
        <v>1.030000000000005E-2</v>
      </c>
      <c r="C108">
        <v>3.3990000000000173E-2</v>
      </c>
      <c r="D108">
        <f t="shared" si="4"/>
        <v>-1.030000000000005E-2</v>
      </c>
      <c r="E108">
        <f t="shared" si="5"/>
        <v>-3.3990000000000173E-2</v>
      </c>
    </row>
    <row r="109" spans="1:5" x14ac:dyDescent="0.25">
      <c r="A109">
        <v>40.700000000000102</v>
      </c>
      <c r="B109">
        <v>1.035000000000005E-2</v>
      </c>
      <c r="C109">
        <v>3.4155000000000171E-2</v>
      </c>
      <c r="D109">
        <f t="shared" si="4"/>
        <v>-1.035000000000005E-2</v>
      </c>
      <c r="E109">
        <f t="shared" si="5"/>
        <v>-3.4155000000000171E-2</v>
      </c>
    </row>
    <row r="110" spans="1:5" x14ac:dyDescent="0.25">
      <c r="A110">
        <v>40.800000000000097</v>
      </c>
      <c r="B110">
        <v>1.0400000000000048E-2</v>
      </c>
      <c r="C110">
        <v>3.4320000000000163E-2</v>
      </c>
      <c r="D110">
        <f t="shared" si="4"/>
        <v>-1.0400000000000048E-2</v>
      </c>
      <c r="E110">
        <f t="shared" si="5"/>
        <v>-3.4320000000000163E-2</v>
      </c>
    </row>
    <row r="111" spans="1:5" x14ac:dyDescent="0.25">
      <c r="A111">
        <v>40.9</v>
      </c>
      <c r="B111">
        <v>1.0449999999999999E-2</v>
      </c>
      <c r="C111">
        <v>3.4485000000000002E-2</v>
      </c>
      <c r="D111">
        <f t="shared" si="4"/>
        <v>-1.0449999999999999E-2</v>
      </c>
      <c r="E111">
        <f t="shared" si="5"/>
        <v>-3.4485000000000002E-2</v>
      </c>
    </row>
    <row r="112" spans="1:5" x14ac:dyDescent="0.25">
      <c r="A112">
        <v>41.000000000000099</v>
      </c>
      <c r="B112">
        <v>1.0500000000000049E-2</v>
      </c>
      <c r="C112">
        <v>3.4650000000000167E-2</v>
      </c>
      <c r="D112">
        <f t="shared" si="4"/>
        <v>-1.0500000000000049E-2</v>
      </c>
      <c r="E112">
        <f t="shared" si="5"/>
        <v>-3.4650000000000167E-2</v>
      </c>
    </row>
    <row r="113" spans="1:5" x14ac:dyDescent="0.25">
      <c r="A113">
        <v>41.100000000000101</v>
      </c>
      <c r="B113">
        <v>1.0550000000000051E-2</v>
      </c>
      <c r="C113">
        <v>3.4815000000000165E-2</v>
      </c>
      <c r="D113">
        <f t="shared" si="4"/>
        <v>-1.0550000000000051E-2</v>
      </c>
      <c r="E113">
        <f t="shared" si="5"/>
        <v>-3.4815000000000165E-2</v>
      </c>
    </row>
    <row r="114" spans="1:5" x14ac:dyDescent="0.25">
      <c r="A114">
        <v>41.200000000000102</v>
      </c>
      <c r="B114">
        <v>1.060000000000005E-2</v>
      </c>
      <c r="C114" s="6">
        <v>3.4980000000000171E-2</v>
      </c>
      <c r="D114">
        <f t="shared" si="4"/>
        <v>-1.060000000000005E-2</v>
      </c>
      <c r="E114">
        <f t="shared" si="5"/>
        <v>-3.4980000000000171E-2</v>
      </c>
    </row>
    <row r="115" spans="1:5" x14ac:dyDescent="0.25">
      <c r="A115">
        <v>41.300000000000097</v>
      </c>
      <c r="B115">
        <v>1.0650000000000048E-2</v>
      </c>
      <c r="C115">
        <v>3.5145000000000162E-2</v>
      </c>
      <c r="D115">
        <f t="shared" si="4"/>
        <v>-1.0650000000000048E-2</v>
      </c>
      <c r="E115">
        <f t="shared" ref="E115:E178" si="6">-C115</f>
        <v>-3.5145000000000162E-2</v>
      </c>
    </row>
    <row r="116" spans="1:5" x14ac:dyDescent="0.25">
      <c r="A116">
        <v>41.400000000000098</v>
      </c>
      <c r="B116">
        <v>1.070000000000005E-2</v>
      </c>
      <c r="C116">
        <v>3.5310000000000161E-2</v>
      </c>
      <c r="D116">
        <f t="shared" si="4"/>
        <v>-1.070000000000005E-2</v>
      </c>
      <c r="E116">
        <f t="shared" si="6"/>
        <v>-3.5310000000000161E-2</v>
      </c>
    </row>
    <row r="117" spans="1:5" x14ac:dyDescent="0.25">
      <c r="A117">
        <v>41.500000000000099</v>
      </c>
      <c r="B117">
        <v>1.0750000000000049E-2</v>
      </c>
      <c r="C117">
        <v>3.5475000000000166E-2</v>
      </c>
      <c r="D117">
        <f t="shared" si="4"/>
        <v>-1.0750000000000049E-2</v>
      </c>
      <c r="E117">
        <f t="shared" si="6"/>
        <v>-3.5475000000000166E-2</v>
      </c>
    </row>
    <row r="118" spans="1:5" x14ac:dyDescent="0.25">
      <c r="A118">
        <v>41.600000000000101</v>
      </c>
      <c r="B118">
        <v>1.0800000000000051E-2</v>
      </c>
      <c r="C118">
        <v>3.5640000000000165E-2</v>
      </c>
      <c r="D118">
        <f t="shared" si="4"/>
        <v>-1.0800000000000051E-2</v>
      </c>
      <c r="E118">
        <f t="shared" si="6"/>
        <v>-3.5640000000000165E-2</v>
      </c>
    </row>
    <row r="119" spans="1:5" x14ac:dyDescent="0.25">
      <c r="A119">
        <v>41.700000000000102</v>
      </c>
      <c r="B119">
        <v>1.0850000000000051E-2</v>
      </c>
      <c r="C119">
        <v>3.580500000000017E-2</v>
      </c>
      <c r="D119">
        <f t="shared" si="4"/>
        <v>-1.0850000000000051E-2</v>
      </c>
      <c r="E119">
        <f t="shared" si="6"/>
        <v>-3.580500000000017E-2</v>
      </c>
    </row>
    <row r="120" spans="1:5" x14ac:dyDescent="0.25">
      <c r="A120">
        <v>41.800000000000097</v>
      </c>
      <c r="B120">
        <v>1.0900000000000049E-2</v>
      </c>
      <c r="C120">
        <v>3.5970000000000162E-2</v>
      </c>
      <c r="D120">
        <f t="shared" si="4"/>
        <v>-1.0900000000000049E-2</v>
      </c>
      <c r="E120">
        <f t="shared" si="6"/>
        <v>-3.5970000000000162E-2</v>
      </c>
    </row>
    <row r="121" spans="1:5" x14ac:dyDescent="0.25">
      <c r="A121">
        <v>41.900000000000098</v>
      </c>
      <c r="B121">
        <v>1.0950000000000048E-2</v>
      </c>
      <c r="C121">
        <v>3.613500000000016E-2</v>
      </c>
      <c r="D121">
        <f t="shared" si="4"/>
        <v>-1.0950000000000048E-2</v>
      </c>
      <c r="E121">
        <f t="shared" si="6"/>
        <v>-3.613500000000016E-2</v>
      </c>
    </row>
    <row r="122" spans="1:5" x14ac:dyDescent="0.25">
      <c r="A122">
        <v>42.000000000000099</v>
      </c>
      <c r="B122">
        <v>1.100000000000005E-2</v>
      </c>
      <c r="C122">
        <v>3.6300000000000165E-2</v>
      </c>
      <c r="D122">
        <f t="shared" si="4"/>
        <v>-1.100000000000005E-2</v>
      </c>
      <c r="E122">
        <f t="shared" si="6"/>
        <v>-3.6300000000000165E-2</v>
      </c>
    </row>
    <row r="123" spans="1:5" x14ac:dyDescent="0.25">
      <c r="A123">
        <v>42.100000000000101</v>
      </c>
      <c r="B123">
        <v>1.1050000000000049E-2</v>
      </c>
      <c r="C123">
        <v>3.6465000000000171E-2</v>
      </c>
      <c r="D123">
        <f t="shared" si="4"/>
        <v>-1.1050000000000049E-2</v>
      </c>
      <c r="E123">
        <f t="shared" si="6"/>
        <v>-3.6465000000000171E-2</v>
      </c>
    </row>
    <row r="124" spans="1:5" x14ac:dyDescent="0.25">
      <c r="A124">
        <v>42.200000000000102</v>
      </c>
      <c r="B124">
        <v>1.1100000000000051E-2</v>
      </c>
      <c r="C124">
        <v>3.6630000000000169E-2</v>
      </c>
      <c r="D124">
        <f t="shared" si="4"/>
        <v>-1.1100000000000051E-2</v>
      </c>
      <c r="E124">
        <f t="shared" si="6"/>
        <v>-3.6630000000000169E-2</v>
      </c>
    </row>
    <row r="125" spans="1:5" x14ac:dyDescent="0.25">
      <c r="A125">
        <v>42.300000000000097</v>
      </c>
      <c r="B125">
        <v>1.1150000000000049E-2</v>
      </c>
      <c r="C125">
        <v>3.6795000000000161E-2</v>
      </c>
      <c r="D125">
        <f t="shared" si="4"/>
        <v>-1.1150000000000049E-2</v>
      </c>
      <c r="E125">
        <f t="shared" si="6"/>
        <v>-3.6795000000000161E-2</v>
      </c>
    </row>
    <row r="126" spans="1:5" x14ac:dyDescent="0.25">
      <c r="A126">
        <v>42.400000000000098</v>
      </c>
      <c r="B126">
        <v>1.1200000000000048E-2</v>
      </c>
      <c r="C126">
        <v>3.6960000000000166E-2</v>
      </c>
      <c r="D126">
        <f t="shared" si="4"/>
        <v>-1.1200000000000048E-2</v>
      </c>
      <c r="E126">
        <f t="shared" si="6"/>
        <v>-3.6960000000000166E-2</v>
      </c>
    </row>
    <row r="127" spans="1:5" x14ac:dyDescent="0.25">
      <c r="A127">
        <v>42.500000000000099</v>
      </c>
      <c r="B127">
        <v>1.125000000000005E-2</v>
      </c>
      <c r="C127">
        <v>3.7125000000000165E-2</v>
      </c>
      <c r="D127">
        <f t="shared" si="4"/>
        <v>-1.125000000000005E-2</v>
      </c>
      <c r="E127">
        <f t="shared" si="6"/>
        <v>-3.7125000000000165E-2</v>
      </c>
    </row>
    <row r="128" spans="1:5" x14ac:dyDescent="0.25">
      <c r="A128">
        <v>42.600000000000101</v>
      </c>
      <c r="B128">
        <v>1.130000000000005E-2</v>
      </c>
      <c r="C128">
        <v>3.729000000000017E-2</v>
      </c>
      <c r="D128">
        <f t="shared" si="4"/>
        <v>-1.130000000000005E-2</v>
      </c>
      <c r="E128">
        <f t="shared" si="6"/>
        <v>-3.729000000000017E-2</v>
      </c>
    </row>
    <row r="129" spans="1:5" x14ac:dyDescent="0.25">
      <c r="A129">
        <v>42.700000000000102</v>
      </c>
      <c r="B129">
        <v>1.1350000000000051E-2</v>
      </c>
      <c r="C129">
        <v>3.7455000000000169E-2</v>
      </c>
      <c r="D129">
        <f t="shared" si="4"/>
        <v>-1.1350000000000051E-2</v>
      </c>
      <c r="E129">
        <f t="shared" si="6"/>
        <v>-3.7455000000000169E-2</v>
      </c>
    </row>
    <row r="130" spans="1:5" x14ac:dyDescent="0.25">
      <c r="A130">
        <v>42.800000000000097</v>
      </c>
      <c r="B130">
        <v>1.1400000000000049E-2</v>
      </c>
      <c r="C130">
        <v>3.762000000000016E-2</v>
      </c>
      <c r="D130">
        <f t="shared" si="4"/>
        <v>-1.1400000000000049E-2</v>
      </c>
      <c r="E130">
        <f t="shared" si="6"/>
        <v>-3.762000000000016E-2</v>
      </c>
    </row>
    <row r="131" spans="1:5" x14ac:dyDescent="0.25">
      <c r="A131">
        <v>42.900000000000098</v>
      </c>
      <c r="B131">
        <v>1.1450000000000049E-2</v>
      </c>
      <c r="C131">
        <v>3.7785000000000166E-2</v>
      </c>
      <c r="D131">
        <f t="shared" si="4"/>
        <v>-1.1450000000000049E-2</v>
      </c>
      <c r="E131">
        <f t="shared" si="6"/>
        <v>-3.7785000000000166E-2</v>
      </c>
    </row>
    <row r="132" spans="1:5" x14ac:dyDescent="0.25">
      <c r="A132">
        <v>43.000000000000099</v>
      </c>
      <c r="B132">
        <v>1.150000000000005E-2</v>
      </c>
      <c r="C132">
        <v>3.7950000000000164E-2</v>
      </c>
      <c r="D132">
        <f t="shared" si="4"/>
        <v>-1.150000000000005E-2</v>
      </c>
      <c r="E132">
        <f t="shared" si="6"/>
        <v>-3.7950000000000164E-2</v>
      </c>
    </row>
    <row r="133" spans="1:5" x14ac:dyDescent="0.25">
      <c r="A133">
        <v>43.100000000000101</v>
      </c>
      <c r="B133">
        <v>1.155000000000005E-2</v>
      </c>
      <c r="C133">
        <v>3.811500000000017E-2</v>
      </c>
      <c r="D133">
        <f t="shared" si="4"/>
        <v>-1.155000000000005E-2</v>
      </c>
      <c r="E133">
        <f t="shared" si="6"/>
        <v>-3.811500000000017E-2</v>
      </c>
    </row>
    <row r="134" spans="1:5" x14ac:dyDescent="0.25">
      <c r="A134">
        <v>43.200000000000102</v>
      </c>
      <c r="B134">
        <v>1.1600000000000051E-2</v>
      </c>
      <c r="C134">
        <v>3.8280000000000168E-2</v>
      </c>
      <c r="D134">
        <f t="shared" si="4"/>
        <v>-1.1600000000000051E-2</v>
      </c>
      <c r="E134">
        <f t="shared" si="6"/>
        <v>-3.8280000000000168E-2</v>
      </c>
    </row>
    <row r="135" spans="1:5" x14ac:dyDescent="0.25">
      <c r="A135">
        <v>43.300000000000097</v>
      </c>
      <c r="B135">
        <v>1.1650000000000049E-2</v>
      </c>
      <c r="C135">
        <v>3.844500000000016E-2</v>
      </c>
      <c r="D135">
        <f t="shared" si="4"/>
        <v>-1.1650000000000049E-2</v>
      </c>
      <c r="E135">
        <f t="shared" si="6"/>
        <v>-3.844500000000016E-2</v>
      </c>
    </row>
    <row r="136" spans="1:5" x14ac:dyDescent="0.25">
      <c r="A136">
        <v>43.400000000000098</v>
      </c>
      <c r="B136">
        <v>1.1700000000000049E-2</v>
      </c>
      <c r="C136">
        <v>3.8610000000000158E-2</v>
      </c>
      <c r="D136">
        <f t="shared" si="4"/>
        <v>-1.1700000000000049E-2</v>
      </c>
      <c r="E136">
        <f t="shared" si="6"/>
        <v>-3.8610000000000158E-2</v>
      </c>
    </row>
    <row r="137" spans="1:5" x14ac:dyDescent="0.25">
      <c r="A137">
        <v>43.500000000000099</v>
      </c>
      <c r="B137">
        <v>1.1750000000000049E-2</v>
      </c>
      <c r="C137">
        <v>3.8775000000000164E-2</v>
      </c>
      <c r="D137">
        <f t="shared" ref="D137:D200" si="7">-B137</f>
        <v>-1.1750000000000049E-2</v>
      </c>
      <c r="E137">
        <f t="shared" si="6"/>
        <v>-3.8775000000000164E-2</v>
      </c>
    </row>
    <row r="138" spans="1:5" x14ac:dyDescent="0.25">
      <c r="A138">
        <v>43.600000000000101</v>
      </c>
      <c r="B138">
        <v>1.180000000000005E-2</v>
      </c>
      <c r="C138">
        <v>3.8940000000000169E-2</v>
      </c>
      <c r="D138">
        <f t="shared" si="7"/>
        <v>-1.180000000000005E-2</v>
      </c>
      <c r="E138">
        <f t="shared" si="6"/>
        <v>-3.8940000000000169E-2</v>
      </c>
    </row>
    <row r="139" spans="1:5" x14ac:dyDescent="0.25">
      <c r="A139">
        <v>43.700000000000102</v>
      </c>
      <c r="B139">
        <v>1.1850000000000051E-2</v>
      </c>
      <c r="C139">
        <v>3.9105000000000174E-2</v>
      </c>
      <c r="D139">
        <f t="shared" si="7"/>
        <v>-1.1850000000000051E-2</v>
      </c>
      <c r="E139">
        <f t="shared" si="6"/>
        <v>-3.9105000000000174E-2</v>
      </c>
    </row>
    <row r="140" spans="1:5" x14ac:dyDescent="0.25">
      <c r="A140">
        <v>43.800000000000097</v>
      </c>
      <c r="B140">
        <v>1.1900000000000048E-2</v>
      </c>
      <c r="C140">
        <v>3.9270000000000159E-2</v>
      </c>
      <c r="D140">
        <f t="shared" si="7"/>
        <v>-1.1900000000000048E-2</v>
      </c>
      <c r="E140">
        <f t="shared" si="6"/>
        <v>-3.9270000000000159E-2</v>
      </c>
    </row>
    <row r="141" spans="1:5" x14ac:dyDescent="0.25">
      <c r="A141">
        <v>43.900000000000098</v>
      </c>
      <c r="B141">
        <v>1.1950000000000049E-2</v>
      </c>
      <c r="C141">
        <v>3.9435000000000164E-2</v>
      </c>
      <c r="D141">
        <f t="shared" si="7"/>
        <v>-1.1950000000000049E-2</v>
      </c>
      <c r="E141">
        <f t="shared" si="6"/>
        <v>-3.9435000000000164E-2</v>
      </c>
    </row>
    <row r="142" spans="1:5" x14ac:dyDescent="0.25">
      <c r="A142">
        <v>44.000000000000099</v>
      </c>
      <c r="B142">
        <v>1.2000000000000049E-2</v>
      </c>
      <c r="C142">
        <v>3.960000000000017E-2</v>
      </c>
      <c r="D142">
        <f t="shared" si="7"/>
        <v>-1.2000000000000049E-2</v>
      </c>
      <c r="E142">
        <f t="shared" si="6"/>
        <v>-3.960000000000017E-2</v>
      </c>
    </row>
    <row r="143" spans="1:5" x14ac:dyDescent="0.25">
      <c r="A143">
        <v>44.100000000000101</v>
      </c>
      <c r="B143">
        <v>1.205000000000005E-2</v>
      </c>
      <c r="C143">
        <v>3.9765000000000168E-2</v>
      </c>
      <c r="D143">
        <f t="shared" si="7"/>
        <v>-1.205000000000005E-2</v>
      </c>
      <c r="E143">
        <f t="shared" si="6"/>
        <v>-3.9765000000000168E-2</v>
      </c>
    </row>
    <row r="144" spans="1:5" x14ac:dyDescent="0.25">
      <c r="A144">
        <v>44.200000000000102</v>
      </c>
      <c r="B144">
        <v>1.2100000000000052E-2</v>
      </c>
      <c r="C144">
        <v>3.9930000000000174E-2</v>
      </c>
      <c r="D144">
        <f t="shared" si="7"/>
        <v>-1.2100000000000052E-2</v>
      </c>
      <c r="E144">
        <f t="shared" si="6"/>
        <v>-3.9930000000000174E-2</v>
      </c>
    </row>
    <row r="145" spans="1:5" x14ac:dyDescent="0.25">
      <c r="A145">
        <v>44.300000000000097</v>
      </c>
      <c r="B145">
        <v>1.2150000000000048E-2</v>
      </c>
      <c r="C145">
        <v>4.0095000000000165E-2</v>
      </c>
      <c r="D145">
        <f t="shared" si="7"/>
        <v>-1.2150000000000048E-2</v>
      </c>
      <c r="E145">
        <f t="shared" si="6"/>
        <v>-4.0095000000000165E-2</v>
      </c>
    </row>
    <row r="146" spans="1:5" x14ac:dyDescent="0.25">
      <c r="A146">
        <v>44.400000000000098</v>
      </c>
      <c r="B146">
        <v>1.2200000000000049E-2</v>
      </c>
      <c r="C146">
        <v>4.0260000000000164E-2</v>
      </c>
      <c r="D146">
        <f t="shared" si="7"/>
        <v>-1.2200000000000049E-2</v>
      </c>
      <c r="E146">
        <f t="shared" si="6"/>
        <v>-4.0260000000000164E-2</v>
      </c>
    </row>
    <row r="147" spans="1:5" x14ac:dyDescent="0.25">
      <c r="A147">
        <v>44.500000000000099</v>
      </c>
      <c r="B147">
        <v>1.2250000000000049E-2</v>
      </c>
      <c r="C147">
        <v>4.0425000000000169E-2</v>
      </c>
      <c r="D147">
        <f t="shared" si="7"/>
        <v>-1.2250000000000049E-2</v>
      </c>
      <c r="E147">
        <f t="shared" si="6"/>
        <v>-4.0425000000000169E-2</v>
      </c>
    </row>
    <row r="148" spans="1:5" x14ac:dyDescent="0.25">
      <c r="A148">
        <v>44.600000000000101</v>
      </c>
      <c r="B148">
        <v>1.230000000000005E-2</v>
      </c>
      <c r="C148">
        <v>4.0590000000000168E-2</v>
      </c>
      <c r="D148">
        <f t="shared" si="7"/>
        <v>-1.230000000000005E-2</v>
      </c>
      <c r="E148">
        <f t="shared" si="6"/>
        <v>-4.0590000000000168E-2</v>
      </c>
    </row>
    <row r="149" spans="1:5" x14ac:dyDescent="0.25">
      <c r="A149">
        <v>44.700000000000102</v>
      </c>
      <c r="B149">
        <v>1.2350000000000052E-2</v>
      </c>
      <c r="C149">
        <v>4.0755000000000166E-2</v>
      </c>
      <c r="D149">
        <f t="shared" si="7"/>
        <v>-1.2350000000000052E-2</v>
      </c>
      <c r="E149">
        <f t="shared" si="6"/>
        <v>-4.0755000000000166E-2</v>
      </c>
    </row>
    <row r="150" spans="1:5" x14ac:dyDescent="0.25">
      <c r="A150">
        <v>44.800000000000097</v>
      </c>
      <c r="B150">
        <v>1.2400000000000048E-2</v>
      </c>
      <c r="C150">
        <v>4.0920000000000165E-2</v>
      </c>
      <c r="D150">
        <f t="shared" si="7"/>
        <v>-1.2400000000000048E-2</v>
      </c>
      <c r="E150">
        <f t="shared" si="6"/>
        <v>-4.0920000000000165E-2</v>
      </c>
    </row>
    <row r="151" spans="1:5" x14ac:dyDescent="0.25">
      <c r="A151">
        <v>44.900000000000098</v>
      </c>
      <c r="B151">
        <v>1.245000000000005E-2</v>
      </c>
      <c r="C151">
        <v>4.1085000000000163E-2</v>
      </c>
      <c r="D151">
        <f t="shared" si="7"/>
        <v>-1.245000000000005E-2</v>
      </c>
      <c r="E151">
        <f t="shared" si="6"/>
        <v>-4.1085000000000163E-2</v>
      </c>
    </row>
    <row r="152" spans="1:5" x14ac:dyDescent="0.25">
      <c r="A152">
        <v>45.000000000000099</v>
      </c>
      <c r="B152">
        <v>1.2500000000000049E-2</v>
      </c>
      <c r="C152">
        <v>4.1250000000000162E-2</v>
      </c>
      <c r="D152">
        <f t="shared" si="7"/>
        <v>-1.2500000000000049E-2</v>
      </c>
      <c r="E152">
        <f t="shared" si="6"/>
        <v>-4.1250000000000162E-2</v>
      </c>
    </row>
    <row r="153" spans="1:5" x14ac:dyDescent="0.25">
      <c r="A153">
        <v>45.100000000000101</v>
      </c>
      <c r="B153">
        <v>1.2550000000000051E-2</v>
      </c>
      <c r="C153">
        <v>4.1415000000000167E-2</v>
      </c>
      <c r="D153">
        <f t="shared" si="7"/>
        <v>-1.2550000000000051E-2</v>
      </c>
      <c r="E153">
        <f t="shared" si="6"/>
        <v>-4.1415000000000167E-2</v>
      </c>
    </row>
    <row r="154" spans="1:5" x14ac:dyDescent="0.25">
      <c r="A154">
        <v>45.200000000000102</v>
      </c>
      <c r="B154">
        <v>1.260000000000005E-2</v>
      </c>
      <c r="C154">
        <v>4.1580000000000172E-2</v>
      </c>
      <c r="D154">
        <f t="shared" si="7"/>
        <v>-1.260000000000005E-2</v>
      </c>
      <c r="E154">
        <f t="shared" si="6"/>
        <v>-4.1580000000000172E-2</v>
      </c>
    </row>
    <row r="155" spans="1:5" x14ac:dyDescent="0.25">
      <c r="A155">
        <v>45.300000000000097</v>
      </c>
      <c r="B155">
        <v>1.2650000000000047E-2</v>
      </c>
      <c r="C155">
        <v>4.1745000000000157E-2</v>
      </c>
      <c r="D155">
        <f t="shared" si="7"/>
        <v>-1.2650000000000047E-2</v>
      </c>
      <c r="E155">
        <f t="shared" si="6"/>
        <v>-4.1745000000000157E-2</v>
      </c>
    </row>
    <row r="156" spans="1:5" x14ac:dyDescent="0.25">
      <c r="A156">
        <v>45.400000000000098</v>
      </c>
      <c r="B156">
        <v>1.270000000000005E-2</v>
      </c>
      <c r="C156">
        <v>4.1910000000000162E-2</v>
      </c>
      <c r="D156">
        <f t="shared" si="7"/>
        <v>-1.270000000000005E-2</v>
      </c>
      <c r="E156">
        <f t="shared" si="6"/>
        <v>-4.1910000000000162E-2</v>
      </c>
    </row>
    <row r="157" spans="1:5" x14ac:dyDescent="0.25">
      <c r="A157">
        <v>45.500000000000099</v>
      </c>
      <c r="B157">
        <v>1.2750000000000049E-2</v>
      </c>
      <c r="C157">
        <v>4.2075000000000168E-2</v>
      </c>
      <c r="D157">
        <f t="shared" si="7"/>
        <v>-1.2750000000000049E-2</v>
      </c>
      <c r="E157">
        <f t="shared" si="6"/>
        <v>-4.2075000000000168E-2</v>
      </c>
    </row>
    <row r="158" spans="1:5" x14ac:dyDescent="0.25">
      <c r="A158">
        <v>45.600000000000101</v>
      </c>
      <c r="B158">
        <v>1.2800000000000051E-2</v>
      </c>
      <c r="C158">
        <v>4.2240000000000166E-2</v>
      </c>
      <c r="D158">
        <f t="shared" si="7"/>
        <v>-1.2800000000000051E-2</v>
      </c>
      <c r="E158">
        <f t="shared" si="6"/>
        <v>-4.2240000000000166E-2</v>
      </c>
    </row>
    <row r="159" spans="1:5" x14ac:dyDescent="0.25">
      <c r="A159">
        <v>45.700000000000102</v>
      </c>
      <c r="B159">
        <v>1.2850000000000051E-2</v>
      </c>
      <c r="C159">
        <v>4.2405000000000172E-2</v>
      </c>
      <c r="D159">
        <f t="shared" si="7"/>
        <v>-1.2850000000000051E-2</v>
      </c>
      <c r="E159">
        <f t="shared" si="6"/>
        <v>-4.2405000000000172E-2</v>
      </c>
    </row>
    <row r="160" spans="1:5" x14ac:dyDescent="0.25">
      <c r="A160">
        <v>45.800000000000097</v>
      </c>
      <c r="B160">
        <v>1.2900000000000047E-2</v>
      </c>
      <c r="C160">
        <v>4.2570000000000163E-2</v>
      </c>
      <c r="D160">
        <f t="shared" si="7"/>
        <v>-1.2900000000000047E-2</v>
      </c>
      <c r="E160">
        <f t="shared" si="6"/>
        <v>-4.2570000000000163E-2</v>
      </c>
    </row>
    <row r="161" spans="1:5" x14ac:dyDescent="0.25">
      <c r="A161">
        <v>45.900000000000098</v>
      </c>
      <c r="B161">
        <v>1.295000000000005E-2</v>
      </c>
      <c r="C161">
        <v>4.2735000000000162E-2</v>
      </c>
      <c r="D161">
        <f t="shared" si="7"/>
        <v>-1.295000000000005E-2</v>
      </c>
      <c r="E161">
        <f t="shared" si="6"/>
        <v>-4.2735000000000162E-2</v>
      </c>
    </row>
    <row r="162" spans="1:5" x14ac:dyDescent="0.25">
      <c r="A162">
        <v>46.000000000000099</v>
      </c>
      <c r="B162">
        <v>1.300000000000005E-2</v>
      </c>
      <c r="C162">
        <v>4.2900000000000167E-2</v>
      </c>
      <c r="D162">
        <f t="shared" si="7"/>
        <v>-1.300000000000005E-2</v>
      </c>
      <c r="E162">
        <f t="shared" si="6"/>
        <v>-4.2900000000000167E-2</v>
      </c>
    </row>
    <row r="163" spans="1:5" x14ac:dyDescent="0.25">
      <c r="A163">
        <v>46.100000000000101</v>
      </c>
      <c r="B163">
        <v>1.3050000000000051E-2</v>
      </c>
      <c r="C163">
        <v>4.3065000000000173E-2</v>
      </c>
      <c r="D163">
        <f t="shared" si="7"/>
        <v>-1.3050000000000051E-2</v>
      </c>
      <c r="E163">
        <f t="shared" si="6"/>
        <v>-4.3065000000000173E-2</v>
      </c>
    </row>
    <row r="164" spans="1:5" x14ac:dyDescent="0.25">
      <c r="A164">
        <v>46.200000000000102</v>
      </c>
      <c r="B164">
        <v>1.3100000000000051E-2</v>
      </c>
      <c r="C164">
        <v>4.3230000000000171E-2</v>
      </c>
      <c r="D164">
        <f t="shared" si="7"/>
        <v>-1.3100000000000051E-2</v>
      </c>
      <c r="E164">
        <f t="shared" si="6"/>
        <v>-4.3230000000000171E-2</v>
      </c>
    </row>
    <row r="165" spans="1:5" x14ac:dyDescent="0.25">
      <c r="A165">
        <v>46.300000000000097</v>
      </c>
      <c r="B165">
        <v>1.3150000000000047E-2</v>
      </c>
      <c r="C165">
        <v>4.3395000000000163E-2</v>
      </c>
      <c r="D165">
        <f t="shared" si="7"/>
        <v>-1.3150000000000047E-2</v>
      </c>
      <c r="E165">
        <f t="shared" si="6"/>
        <v>-4.3395000000000163E-2</v>
      </c>
    </row>
    <row r="166" spans="1:5" x14ac:dyDescent="0.25">
      <c r="A166">
        <v>46.400000000000098</v>
      </c>
      <c r="B166">
        <v>1.320000000000005E-2</v>
      </c>
      <c r="C166">
        <v>4.3560000000000168E-2</v>
      </c>
      <c r="D166">
        <f t="shared" si="7"/>
        <v>-1.320000000000005E-2</v>
      </c>
      <c r="E166">
        <f t="shared" si="6"/>
        <v>-4.3560000000000168E-2</v>
      </c>
    </row>
    <row r="167" spans="1:5" x14ac:dyDescent="0.25">
      <c r="A167">
        <v>46.500000000000099</v>
      </c>
      <c r="B167">
        <v>1.325000000000005E-2</v>
      </c>
      <c r="C167">
        <v>4.3725000000000167E-2</v>
      </c>
      <c r="D167">
        <f t="shared" si="7"/>
        <v>-1.325000000000005E-2</v>
      </c>
      <c r="E167">
        <f t="shared" si="6"/>
        <v>-4.3725000000000167E-2</v>
      </c>
    </row>
    <row r="168" spans="1:5" x14ac:dyDescent="0.25">
      <c r="A168">
        <v>46.600000000000101</v>
      </c>
      <c r="B168">
        <v>1.3300000000000051E-2</v>
      </c>
      <c r="C168">
        <v>4.3890000000000165E-2</v>
      </c>
      <c r="D168">
        <f t="shared" si="7"/>
        <v>-1.3300000000000051E-2</v>
      </c>
      <c r="E168">
        <f t="shared" si="6"/>
        <v>-4.3890000000000165E-2</v>
      </c>
    </row>
    <row r="169" spans="1:5" x14ac:dyDescent="0.25">
      <c r="A169">
        <v>46.700000000000102</v>
      </c>
      <c r="B169">
        <v>1.3350000000000051E-2</v>
      </c>
      <c r="C169">
        <v>4.405500000000017E-2</v>
      </c>
      <c r="D169">
        <f t="shared" si="7"/>
        <v>-1.3350000000000051E-2</v>
      </c>
      <c r="E169">
        <f t="shared" si="6"/>
        <v>-4.405500000000017E-2</v>
      </c>
    </row>
    <row r="170" spans="1:5" x14ac:dyDescent="0.25">
      <c r="A170">
        <v>46.800000000000097</v>
      </c>
      <c r="B170">
        <v>1.3400000000000047E-2</v>
      </c>
      <c r="C170">
        <v>4.4220000000000162E-2</v>
      </c>
      <c r="D170">
        <f t="shared" si="7"/>
        <v>-1.3400000000000047E-2</v>
      </c>
      <c r="E170">
        <f t="shared" si="6"/>
        <v>-4.4220000000000162E-2</v>
      </c>
    </row>
    <row r="171" spans="1:5" x14ac:dyDescent="0.25">
      <c r="A171">
        <v>46.900000000000098</v>
      </c>
      <c r="B171">
        <v>1.3450000000000049E-2</v>
      </c>
      <c r="C171">
        <v>4.438500000000016E-2</v>
      </c>
      <c r="D171">
        <f t="shared" si="7"/>
        <v>-1.3450000000000049E-2</v>
      </c>
      <c r="E171">
        <f t="shared" si="6"/>
        <v>-4.438500000000016E-2</v>
      </c>
    </row>
    <row r="172" spans="1:5" x14ac:dyDescent="0.25">
      <c r="A172">
        <v>47.000000000000099</v>
      </c>
      <c r="B172">
        <v>1.350000000000005E-2</v>
      </c>
      <c r="C172">
        <v>4.4550000000000166E-2</v>
      </c>
      <c r="D172">
        <f t="shared" si="7"/>
        <v>-1.350000000000005E-2</v>
      </c>
      <c r="E172">
        <f t="shared" si="6"/>
        <v>-4.4550000000000166E-2</v>
      </c>
    </row>
    <row r="173" spans="1:5" x14ac:dyDescent="0.25">
      <c r="A173">
        <v>47.100000000000101</v>
      </c>
      <c r="B173">
        <v>1.3550000000000052E-2</v>
      </c>
      <c r="C173">
        <v>4.4715000000000171E-2</v>
      </c>
      <c r="D173">
        <f t="shared" si="7"/>
        <v>-1.3550000000000052E-2</v>
      </c>
      <c r="E173">
        <f t="shared" si="6"/>
        <v>-4.4715000000000171E-2</v>
      </c>
    </row>
    <row r="174" spans="1:5" x14ac:dyDescent="0.25">
      <c r="A174">
        <v>47.200000000000102</v>
      </c>
      <c r="B174">
        <v>1.3600000000000051E-2</v>
      </c>
      <c r="C174">
        <v>4.488000000000017E-2</v>
      </c>
      <c r="D174">
        <f t="shared" si="7"/>
        <v>-1.3600000000000051E-2</v>
      </c>
      <c r="E174">
        <f t="shared" si="6"/>
        <v>-4.488000000000017E-2</v>
      </c>
    </row>
    <row r="175" spans="1:5" x14ac:dyDescent="0.25">
      <c r="A175">
        <v>47.300000000000097</v>
      </c>
      <c r="B175">
        <v>1.3650000000000048E-2</v>
      </c>
      <c r="C175">
        <v>4.5045000000000161E-2</v>
      </c>
      <c r="D175">
        <f t="shared" si="7"/>
        <v>-1.3650000000000048E-2</v>
      </c>
      <c r="E175">
        <f t="shared" si="6"/>
        <v>-4.5045000000000161E-2</v>
      </c>
    </row>
    <row r="176" spans="1:5" x14ac:dyDescent="0.25">
      <c r="A176">
        <v>47.400000000000098</v>
      </c>
      <c r="B176">
        <v>1.3700000000000049E-2</v>
      </c>
      <c r="C176">
        <v>4.521000000000016E-2</v>
      </c>
      <c r="D176">
        <f t="shared" si="7"/>
        <v>-1.3700000000000049E-2</v>
      </c>
      <c r="E176">
        <f t="shared" si="6"/>
        <v>-4.521000000000016E-2</v>
      </c>
    </row>
    <row r="177" spans="1:5" x14ac:dyDescent="0.25">
      <c r="A177">
        <v>47.500000000000099</v>
      </c>
      <c r="B177">
        <v>1.375000000000005E-2</v>
      </c>
      <c r="C177">
        <v>4.5375000000000165E-2</v>
      </c>
      <c r="D177">
        <f t="shared" si="7"/>
        <v>-1.375000000000005E-2</v>
      </c>
      <c r="E177">
        <f t="shared" si="6"/>
        <v>-4.5375000000000165E-2</v>
      </c>
    </row>
    <row r="178" spans="1:5" x14ac:dyDescent="0.25">
      <c r="A178">
        <v>47.600000000000101</v>
      </c>
      <c r="B178">
        <v>1.3800000000000052E-2</v>
      </c>
      <c r="C178">
        <v>4.5540000000000171E-2</v>
      </c>
      <c r="D178">
        <f t="shared" si="7"/>
        <v>-1.3800000000000052E-2</v>
      </c>
      <c r="E178">
        <f t="shared" si="6"/>
        <v>-4.5540000000000171E-2</v>
      </c>
    </row>
    <row r="179" spans="1:5" x14ac:dyDescent="0.25">
      <c r="A179">
        <v>47.700000000000202</v>
      </c>
      <c r="B179">
        <v>1.3850000000000102E-2</v>
      </c>
      <c r="C179">
        <v>4.5705000000000336E-2</v>
      </c>
      <c r="D179">
        <f t="shared" si="7"/>
        <v>-1.3850000000000102E-2</v>
      </c>
      <c r="E179">
        <f t="shared" ref="E179:E202" si="8">-C179</f>
        <v>-4.5705000000000336E-2</v>
      </c>
    </row>
    <row r="180" spans="1:5" x14ac:dyDescent="0.25">
      <c r="A180">
        <v>47.800000000000203</v>
      </c>
      <c r="B180">
        <v>1.3900000000000102E-2</v>
      </c>
      <c r="C180">
        <v>4.5870000000000341E-2</v>
      </c>
      <c r="D180">
        <f t="shared" si="7"/>
        <v>-1.3900000000000102E-2</v>
      </c>
      <c r="E180">
        <f t="shared" si="8"/>
        <v>-4.5870000000000341E-2</v>
      </c>
    </row>
    <row r="181" spans="1:5" x14ac:dyDescent="0.25">
      <c r="A181">
        <v>47.900000000000198</v>
      </c>
      <c r="B181">
        <v>1.3950000000000098E-2</v>
      </c>
      <c r="C181">
        <v>4.6035000000000326E-2</v>
      </c>
      <c r="D181">
        <f t="shared" si="7"/>
        <v>-1.3950000000000098E-2</v>
      </c>
      <c r="E181">
        <f t="shared" si="8"/>
        <v>-4.6035000000000326E-2</v>
      </c>
    </row>
    <row r="182" spans="1:5" x14ac:dyDescent="0.25">
      <c r="A182">
        <v>48.000000000000199</v>
      </c>
      <c r="B182">
        <v>1.4000000000000099E-2</v>
      </c>
      <c r="C182">
        <v>4.6200000000000331E-2</v>
      </c>
      <c r="D182">
        <f t="shared" si="7"/>
        <v>-1.4000000000000099E-2</v>
      </c>
      <c r="E182">
        <f t="shared" si="8"/>
        <v>-4.6200000000000331E-2</v>
      </c>
    </row>
    <row r="183" spans="1:5" x14ac:dyDescent="0.25">
      <c r="A183">
        <v>48.1000000000002</v>
      </c>
      <c r="B183">
        <v>1.4050000000000101E-2</v>
      </c>
      <c r="C183">
        <v>4.6365000000000336E-2</v>
      </c>
      <c r="D183">
        <f t="shared" si="7"/>
        <v>-1.4050000000000101E-2</v>
      </c>
      <c r="E183">
        <f t="shared" si="8"/>
        <v>-4.6365000000000336E-2</v>
      </c>
    </row>
    <row r="184" spans="1:5" x14ac:dyDescent="0.25">
      <c r="A184">
        <v>48.200000000000202</v>
      </c>
      <c r="B184">
        <v>1.4100000000000102E-2</v>
      </c>
      <c r="C184">
        <v>4.6530000000000335E-2</v>
      </c>
      <c r="D184">
        <f t="shared" si="7"/>
        <v>-1.4100000000000102E-2</v>
      </c>
      <c r="E184">
        <f t="shared" si="8"/>
        <v>-4.6530000000000335E-2</v>
      </c>
    </row>
    <row r="185" spans="1:5" x14ac:dyDescent="0.25">
      <c r="A185">
        <v>48.300000000000203</v>
      </c>
      <c r="B185">
        <v>1.4150000000000102E-2</v>
      </c>
      <c r="C185">
        <v>4.6695000000000333E-2</v>
      </c>
      <c r="D185">
        <f t="shared" si="7"/>
        <v>-1.4150000000000102E-2</v>
      </c>
      <c r="E185">
        <f t="shared" si="8"/>
        <v>-4.6695000000000333E-2</v>
      </c>
    </row>
    <row r="186" spans="1:5" x14ac:dyDescent="0.25">
      <c r="A186">
        <v>48.400000000000198</v>
      </c>
      <c r="B186">
        <v>1.4200000000000098E-2</v>
      </c>
      <c r="C186">
        <v>4.6860000000000332E-2</v>
      </c>
      <c r="D186">
        <f t="shared" si="7"/>
        <v>-1.4200000000000098E-2</v>
      </c>
      <c r="E186">
        <f t="shared" si="8"/>
        <v>-4.6860000000000332E-2</v>
      </c>
    </row>
    <row r="187" spans="1:5" x14ac:dyDescent="0.25">
      <c r="A187">
        <v>48.500000000000199</v>
      </c>
      <c r="B187">
        <v>1.4250000000000099E-2</v>
      </c>
      <c r="C187">
        <v>4.702500000000033E-2</v>
      </c>
      <c r="D187">
        <f t="shared" si="7"/>
        <v>-1.4250000000000099E-2</v>
      </c>
      <c r="E187">
        <f t="shared" si="8"/>
        <v>-4.702500000000033E-2</v>
      </c>
    </row>
    <row r="188" spans="1:5" x14ac:dyDescent="0.25">
      <c r="A188">
        <v>48.6000000000002</v>
      </c>
      <c r="B188">
        <v>1.4300000000000101E-2</v>
      </c>
      <c r="C188">
        <v>4.7190000000000329E-2</v>
      </c>
      <c r="D188">
        <f t="shared" si="7"/>
        <v>-1.4300000000000101E-2</v>
      </c>
      <c r="E188">
        <f t="shared" si="8"/>
        <v>-4.7190000000000329E-2</v>
      </c>
    </row>
    <row r="189" spans="1:5" x14ac:dyDescent="0.25">
      <c r="A189">
        <v>48.700000000000202</v>
      </c>
      <c r="B189">
        <v>1.4350000000000102E-2</v>
      </c>
      <c r="C189">
        <v>4.7355000000000334E-2</v>
      </c>
      <c r="D189">
        <f t="shared" si="7"/>
        <v>-1.4350000000000102E-2</v>
      </c>
      <c r="E189">
        <f t="shared" si="8"/>
        <v>-4.7355000000000334E-2</v>
      </c>
    </row>
    <row r="190" spans="1:5" x14ac:dyDescent="0.25">
      <c r="A190">
        <v>48.800000000000203</v>
      </c>
      <c r="B190">
        <v>1.4400000000000102E-2</v>
      </c>
      <c r="C190">
        <v>4.752000000000034E-2</v>
      </c>
      <c r="D190">
        <f t="shared" si="7"/>
        <v>-1.4400000000000102E-2</v>
      </c>
      <c r="E190">
        <f t="shared" si="8"/>
        <v>-4.752000000000034E-2</v>
      </c>
    </row>
    <row r="191" spans="1:5" x14ac:dyDescent="0.25">
      <c r="A191">
        <v>48.900000000000198</v>
      </c>
      <c r="B191">
        <v>1.4450000000000098E-2</v>
      </c>
      <c r="C191">
        <v>4.7685000000000324E-2</v>
      </c>
      <c r="D191">
        <f t="shared" si="7"/>
        <v>-1.4450000000000098E-2</v>
      </c>
      <c r="E191">
        <f t="shared" si="8"/>
        <v>-4.7685000000000324E-2</v>
      </c>
    </row>
    <row r="192" spans="1:5" x14ac:dyDescent="0.25">
      <c r="A192">
        <v>49.000000000000199</v>
      </c>
      <c r="B192">
        <v>1.45000000000001E-2</v>
      </c>
      <c r="C192">
        <v>4.785000000000033E-2</v>
      </c>
      <c r="D192">
        <f t="shared" si="7"/>
        <v>-1.45000000000001E-2</v>
      </c>
      <c r="E192">
        <f t="shared" si="8"/>
        <v>-4.785000000000033E-2</v>
      </c>
    </row>
    <row r="193" spans="1:5" x14ac:dyDescent="0.25">
      <c r="A193">
        <v>49.1000000000002</v>
      </c>
      <c r="B193">
        <v>1.4550000000000101E-2</v>
      </c>
      <c r="C193">
        <v>4.8015000000000335E-2</v>
      </c>
      <c r="D193">
        <f t="shared" si="7"/>
        <v>-1.4550000000000101E-2</v>
      </c>
      <c r="E193">
        <f t="shared" si="8"/>
        <v>-4.8015000000000335E-2</v>
      </c>
    </row>
    <row r="194" spans="1:5" x14ac:dyDescent="0.25">
      <c r="A194">
        <v>49.200000000000202</v>
      </c>
      <c r="B194">
        <v>1.4600000000000102E-2</v>
      </c>
      <c r="C194">
        <v>4.8180000000000334E-2</v>
      </c>
      <c r="D194">
        <f t="shared" si="7"/>
        <v>-1.4600000000000102E-2</v>
      </c>
      <c r="E194">
        <f t="shared" si="8"/>
        <v>-4.8180000000000334E-2</v>
      </c>
    </row>
    <row r="195" spans="1:5" x14ac:dyDescent="0.25">
      <c r="A195">
        <v>49.300000000000203</v>
      </c>
      <c r="B195">
        <v>1.4650000000000102E-2</v>
      </c>
      <c r="C195">
        <v>4.8345000000000339E-2</v>
      </c>
      <c r="D195">
        <f t="shared" si="7"/>
        <v>-1.4650000000000102E-2</v>
      </c>
      <c r="E195">
        <f t="shared" si="8"/>
        <v>-4.8345000000000339E-2</v>
      </c>
    </row>
    <row r="196" spans="1:5" x14ac:dyDescent="0.25">
      <c r="A196">
        <v>49.400000000000198</v>
      </c>
      <c r="B196">
        <v>1.4700000000000098E-2</v>
      </c>
      <c r="C196">
        <v>4.8510000000000331E-2</v>
      </c>
      <c r="D196">
        <f t="shared" si="7"/>
        <v>-1.4700000000000098E-2</v>
      </c>
      <c r="E196">
        <f t="shared" si="8"/>
        <v>-4.8510000000000331E-2</v>
      </c>
    </row>
    <row r="197" spans="1:5" x14ac:dyDescent="0.25">
      <c r="A197">
        <v>49.500000000000199</v>
      </c>
      <c r="B197">
        <v>1.47500000000001E-2</v>
      </c>
      <c r="C197">
        <v>4.8675000000000329E-2</v>
      </c>
      <c r="D197">
        <f t="shared" si="7"/>
        <v>-1.47500000000001E-2</v>
      </c>
      <c r="E197">
        <f t="shared" si="8"/>
        <v>-4.8675000000000329E-2</v>
      </c>
    </row>
    <row r="198" spans="1:5" x14ac:dyDescent="0.25">
      <c r="A198">
        <v>49.6000000000002</v>
      </c>
      <c r="B198">
        <v>1.48000000000001E-2</v>
      </c>
      <c r="C198">
        <v>4.8840000000000335E-2</v>
      </c>
      <c r="D198">
        <f t="shared" si="7"/>
        <v>-1.48000000000001E-2</v>
      </c>
      <c r="E198">
        <f t="shared" si="8"/>
        <v>-4.8840000000000335E-2</v>
      </c>
    </row>
    <row r="199" spans="1:5" x14ac:dyDescent="0.25">
      <c r="A199">
        <v>49.700000000000202</v>
      </c>
      <c r="B199">
        <v>1.4850000000000103E-2</v>
      </c>
      <c r="C199">
        <v>4.900500000000034E-2</v>
      </c>
      <c r="D199">
        <f t="shared" si="7"/>
        <v>-1.4850000000000103E-2</v>
      </c>
      <c r="E199">
        <f t="shared" si="8"/>
        <v>-4.900500000000034E-2</v>
      </c>
    </row>
    <row r="200" spans="1:5" x14ac:dyDescent="0.25">
      <c r="A200">
        <v>49.800000000000203</v>
      </c>
      <c r="B200">
        <v>1.4900000000000102E-2</v>
      </c>
      <c r="C200">
        <v>4.9170000000000338E-2</v>
      </c>
      <c r="D200">
        <f t="shared" si="7"/>
        <v>-1.4900000000000102E-2</v>
      </c>
      <c r="E200">
        <f t="shared" si="8"/>
        <v>-4.9170000000000338E-2</v>
      </c>
    </row>
    <row r="201" spans="1:5" x14ac:dyDescent="0.25">
      <c r="A201">
        <v>49.900000000000198</v>
      </c>
      <c r="B201">
        <v>1.4950000000000099E-2</v>
      </c>
      <c r="C201">
        <v>4.933500000000033E-2</v>
      </c>
      <c r="D201">
        <f t="shared" ref="D201:D202" si="9">-B201</f>
        <v>-1.4950000000000099E-2</v>
      </c>
      <c r="E201">
        <f t="shared" si="8"/>
        <v>-4.933500000000033E-2</v>
      </c>
    </row>
    <row r="202" spans="1:5" x14ac:dyDescent="0.25">
      <c r="A202">
        <v>50.000000000000199</v>
      </c>
      <c r="B202">
        <v>1.50000000000001E-2</v>
      </c>
      <c r="C202">
        <v>4.9500000000000335E-2</v>
      </c>
      <c r="D202">
        <f t="shared" si="9"/>
        <v>-1.50000000000001E-2</v>
      </c>
      <c r="E202">
        <f t="shared" si="8"/>
        <v>-4.9500000000000335E-2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Saturate</vt:lpstr>
      <vt:lpstr>Limit_cal</vt:lpstr>
      <vt:lpstr>Summary</vt:lpstr>
      <vt:lpstr>Fig_gain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Xinhua Zhou</dc:creator>
  <cp:lastModifiedBy>Xinhua Zhou</cp:lastModifiedBy>
  <dcterms:created xsi:type="dcterms:W3CDTF">2017-01-20T16:43:27Z</dcterms:created>
  <dcterms:modified xsi:type="dcterms:W3CDTF">2021-08-30T20:23:20Z</dcterms:modified>
</cp:coreProperties>
</file>